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codeName="ThisWorkbook"/>
  <mc:AlternateContent xmlns:mc="http://schemas.openxmlformats.org/markup-compatibility/2006">
    <mc:Choice Requires="x15">
      <x15ac:absPath xmlns:x15ac="http://schemas.microsoft.com/office/spreadsheetml/2010/11/ac" url="/Users/monarch/Desktop/京都教区Webサイト更新/"/>
    </mc:Choice>
  </mc:AlternateContent>
  <xr:revisionPtr revIDLastSave="0" documentId="13_ncr:1_{94EE67CE-9FFB-D643-B297-2531A64DED5E}" xr6:coauthVersionLast="47" xr6:coauthVersionMax="47" xr10:uidLastSave="{00000000-0000-0000-0000-000000000000}"/>
  <bookViews>
    <workbookView xWindow="0" yWindow="700" windowWidth="23600" windowHeight="22400" activeTab="3" xr2:uid="{00000000-000D-0000-FFFF-FFFF00000000}"/>
  </bookViews>
  <sheets>
    <sheet name="readme" sheetId="1" r:id="rId1"/>
    <sheet name="Ａ表" sheetId="2" r:id="rId2"/>
    <sheet name="Ｂ表" sheetId="3" r:id="rId3"/>
    <sheet name="Ｃ表" sheetId="4" r:id="rId4"/>
  </sheets>
  <definedNames>
    <definedName name="_xlnm.Print_Area" localSheetId="1">Ａ表!$A$1:$BL$89</definedName>
    <definedName name="_xlnm.Print_Area" localSheetId="2">Ｂ表!$A$1:$AT$101</definedName>
    <definedName name="_xlnm.Print_Area" localSheetId="3">Ｃ表!$A$1:$V$45</definedName>
    <definedName name="_xlnm.Print_Area" localSheetId="0">readme!$A$1:$I$22</definedName>
    <definedName name="Z_32D26747_25A5_4824_9A1C_50396F4B5892_.wvu.PrintArea" localSheetId="1" hidden="1">Ａ表!$A$1:$AG$89</definedName>
    <definedName name="Z_32D26747_25A5_4824_9A1C_50396F4B5892_.wvu.PrintArea" localSheetId="2" hidden="1">Ｂ表!$A$1:$AT$99</definedName>
    <definedName name="Z_32D26747_25A5_4824_9A1C_50396F4B5892_.wvu.PrintArea" localSheetId="3" hidden="1">Ｃ表!$A$1:$V$45</definedName>
    <definedName name="Z_32D26747_25A5_4824_9A1C_50396F4B5892_.wvu.Rows" localSheetId="1" hidden="1">Ａ表!$55:$55,Ａ表!$64:$64,Ａ表!$68:$68</definedName>
    <definedName name="年度">readme!$F$2</definedName>
  </definedNames>
  <calcPr calcId="191029"/>
  <customWorkbookViews>
    <customWorkbookView name="兵庫教区事務所 - 個人用ビュー" guid="{32D26747-25A5-4824-9A1C-50396F4B5892}" mergeInterval="0" personalView="1" maximized="1" xWindow="1" yWindow="1" windowWidth="939" windowHeight="54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O37" i="4" l="1"/>
  <c r="O38" i="4"/>
  <c r="O41" i="4"/>
  <c r="O42" i="4"/>
  <c r="O36" i="4"/>
  <c r="Q91" i="3"/>
  <c r="O43" i="4"/>
  <c r="L92" i="3"/>
  <c r="L91" i="3"/>
  <c r="L87" i="3"/>
  <c r="J65" i="3"/>
  <c r="AT49" i="3"/>
  <c r="AT47" i="3"/>
  <c r="AL52" i="3"/>
  <c r="L89" i="3"/>
  <c r="M88" i="3"/>
  <c r="L48" i="4"/>
  <c r="J48" i="4"/>
  <c r="K40" i="3"/>
  <c r="K38" i="4"/>
  <c r="K45" i="4"/>
  <c r="E45" i="4"/>
  <c r="D10" i="4"/>
  <c r="D22" i="4" s="1"/>
  <c r="AQ6" i="2"/>
  <c r="AF27" i="3"/>
  <c r="Y39" i="3"/>
  <c r="AO52" i="3"/>
  <c r="AN2" i="3"/>
  <c r="AF2" i="3"/>
  <c r="Z2" i="3"/>
  <c r="L7" i="4"/>
  <c r="J6" i="4"/>
  <c r="F7" i="4"/>
  <c r="D6" i="4"/>
  <c r="I3" i="4"/>
  <c r="I2" i="4"/>
  <c r="E1" i="4"/>
  <c r="H3" i="3"/>
  <c r="H2" i="3"/>
  <c r="A2" i="3"/>
  <c r="V81" i="2"/>
  <c r="V84" i="2"/>
  <c r="N84" i="2"/>
  <c r="AJ46" i="2"/>
  <c r="AI1" i="2"/>
  <c r="D3" i="2"/>
  <c r="H2" i="1"/>
  <c r="AR52" i="3"/>
  <c r="AP52" i="3"/>
  <c r="AM52" i="3"/>
  <c r="AH52" i="3"/>
  <c r="AI52" i="3"/>
  <c r="N1" i="4"/>
  <c r="S1" i="4"/>
  <c r="S2" i="4"/>
  <c r="E10" i="4"/>
  <c r="E22" i="4" s="1"/>
  <c r="F10" i="4"/>
  <c r="F22" i="4" s="1"/>
  <c r="J11" i="4"/>
  <c r="J22" i="4" s="1"/>
  <c r="J39" i="4" s="1"/>
  <c r="K11" i="4"/>
  <c r="K22" i="4" s="1"/>
  <c r="K39" i="4" s="1"/>
  <c r="L11" i="4"/>
  <c r="L22" i="4" s="1"/>
  <c r="L39" i="4" s="1"/>
  <c r="D23" i="4"/>
  <c r="E23" i="4"/>
  <c r="F23" i="4"/>
  <c r="F38" i="4" s="1"/>
  <c r="D29" i="4"/>
  <c r="E29" i="4"/>
  <c r="F29" i="4"/>
  <c r="J38" i="4"/>
  <c r="L38" i="4"/>
  <c r="K10" i="3"/>
  <c r="AC39" i="3"/>
  <c r="Z39" i="3"/>
  <c r="AF37" i="3"/>
  <c r="AF35" i="3"/>
  <c r="AF33" i="3"/>
  <c r="AF30" i="3"/>
  <c r="AF19" i="3"/>
  <c r="AF16" i="3"/>
  <c r="J81" i="3"/>
  <c r="J79" i="3"/>
  <c r="J77" i="3"/>
  <c r="J75" i="3"/>
  <c r="J73" i="3"/>
  <c r="J71" i="3"/>
  <c r="J69" i="3"/>
  <c r="J67" i="3"/>
  <c r="J63" i="3"/>
  <c r="J61" i="3"/>
  <c r="Q18" i="3"/>
  <c r="K18" i="3"/>
  <c r="Q10" i="3"/>
  <c r="K12" i="3"/>
  <c r="Q36" i="3"/>
  <c r="K36" i="3"/>
  <c r="Q29" i="3"/>
  <c r="K23" i="3"/>
  <c r="K42" i="3"/>
  <c r="Q42" i="3"/>
  <c r="I44" i="3"/>
  <c r="I34" i="3"/>
  <c r="K38" i="3"/>
  <c r="E44" i="3"/>
  <c r="E34" i="3"/>
  <c r="K32" i="3"/>
  <c r="K29" i="3"/>
  <c r="K26" i="3"/>
  <c r="R26" i="3" s="1"/>
  <c r="Q56" i="3"/>
  <c r="Q55" i="3"/>
  <c r="Q54" i="3"/>
  <c r="Q53" i="3"/>
  <c r="Q52" i="3"/>
  <c r="Q51" i="3"/>
  <c r="Q50" i="3"/>
  <c r="Q49" i="3"/>
  <c r="K49" i="3"/>
  <c r="Q31" i="3"/>
  <c r="Q30" i="3"/>
  <c r="Q25" i="3"/>
  <c r="Q24" i="3"/>
  <c r="Q23" i="3"/>
  <c r="Q19" i="3"/>
  <c r="Q12" i="3"/>
  <c r="N15" i="3"/>
  <c r="N20" i="3" s="1"/>
  <c r="H15" i="3"/>
  <c r="H20" i="3" s="1"/>
  <c r="D15" i="3"/>
  <c r="D20" i="3" s="1"/>
  <c r="Q38" i="3"/>
  <c r="Q40" i="3"/>
  <c r="Q43" i="3"/>
  <c r="Q41" i="3"/>
  <c r="Q39" i="3"/>
  <c r="Q37" i="3"/>
  <c r="Q33" i="3"/>
  <c r="Q32" i="3"/>
  <c r="K56" i="3"/>
  <c r="K55" i="3"/>
  <c r="K53" i="3"/>
  <c r="K51" i="3"/>
  <c r="Q14" i="3"/>
  <c r="Q11" i="3"/>
  <c r="Q13" i="3"/>
  <c r="P15" i="3"/>
  <c r="P20" i="3" s="1"/>
  <c r="P17" i="3"/>
  <c r="P16" i="3"/>
  <c r="O17" i="3"/>
  <c r="N17" i="3"/>
  <c r="O16" i="3"/>
  <c r="N16" i="3"/>
  <c r="O15" i="3"/>
  <c r="D38" i="4" l="1"/>
  <c r="F48" i="4"/>
  <c r="K48" i="4"/>
  <c r="F39" i="4"/>
  <c r="D39" i="4"/>
  <c r="J47" i="4" s="1"/>
  <c r="E38" i="4"/>
  <c r="E39" i="4" s="1"/>
  <c r="K47" i="4" s="1"/>
  <c r="E46" i="3"/>
  <c r="D46" i="3" s="1"/>
  <c r="AF39" i="3"/>
  <c r="I46" i="3"/>
  <c r="H46" i="3" s="1"/>
  <c r="AT52" i="3"/>
  <c r="R53" i="3"/>
  <c r="O44" i="3"/>
  <c r="R38" i="3"/>
  <c r="R18" i="3"/>
  <c r="R29" i="3"/>
  <c r="O34" i="3"/>
  <c r="O46" i="3" s="1"/>
  <c r="N46" i="3" s="1"/>
  <c r="R36" i="3"/>
  <c r="R55" i="3"/>
  <c r="R49" i="3"/>
  <c r="Q17" i="3"/>
  <c r="Q15" i="3"/>
  <c r="Q20" i="3" s="1"/>
  <c r="R42" i="3"/>
  <c r="R51" i="3"/>
  <c r="R56" i="3"/>
  <c r="R12" i="3"/>
  <c r="R32" i="3"/>
  <c r="Q16" i="3"/>
  <c r="R10" i="3"/>
  <c r="L44" i="3"/>
  <c r="R40" i="3"/>
  <c r="R23" i="3"/>
  <c r="L47" i="4"/>
  <c r="K15" i="3"/>
  <c r="K20" i="3" s="1"/>
  <c r="L34" i="3"/>
  <c r="F47" i="4" l="1"/>
  <c r="R15" i="3"/>
  <c r="R20" i="3" s="1"/>
  <c r="U20" i="3" s="1"/>
  <c r="S34" i="3"/>
  <c r="S44" i="3"/>
  <c r="L46" i="3"/>
  <c r="K46" i="3" s="1"/>
  <c r="S46" i="3" l="1"/>
  <c r="R46" i="3" s="1"/>
</calcChain>
</file>

<file path=xl/sharedStrings.xml><?xml version="1.0" encoding="utf-8"?>
<sst xmlns="http://schemas.openxmlformats.org/spreadsheetml/2006/main" count="554" uniqueCount="413">
  <si>
    <t>メール</t>
    <phoneticPr fontId="4"/>
  </si>
  <si>
    <t>ファックス</t>
    <phoneticPr fontId="4"/>
  </si>
  <si>
    <t>電話</t>
  </si>
  <si>
    <t>　　　　　</t>
    <phoneticPr fontId="4"/>
  </si>
  <si>
    <t>●</t>
    <phoneticPr fontId="4"/>
  </si>
  <si>
    <t>forest@mrf.biglobe.ne.jp</t>
    <phoneticPr fontId="4"/>
  </si>
  <si>
    <t>個人メール</t>
    <rPh sb="0" eb="2">
      <t>コジン</t>
    </rPh>
    <phoneticPr fontId="4"/>
  </si>
  <si>
    <t>宗教法人責任役員</t>
  </si>
  <si>
    <t>氏　名</t>
    <rPh sb="0" eb="1">
      <t>シ</t>
    </rPh>
    <rPh sb="2" eb="3">
      <t>メイ</t>
    </rPh>
    <phoneticPr fontId="4"/>
  </si>
  <si>
    <t>団体名</t>
    <rPh sb="0" eb="3">
      <t>ダンタイメイ</t>
    </rPh>
    <phoneticPr fontId="4"/>
  </si>
  <si>
    <t>教団教師</t>
    <rPh sb="0" eb="2">
      <t>キョウダン</t>
    </rPh>
    <rPh sb="2" eb="4">
      <t>キョウシ</t>
    </rPh>
    <phoneticPr fontId="4"/>
  </si>
  <si>
    <t>キリスト教</t>
    <rPh sb="4" eb="5">
      <t>キョウ</t>
    </rPh>
    <phoneticPr fontId="4"/>
  </si>
  <si>
    <t>教育主事</t>
    <rPh sb="0" eb="2">
      <t>キョウイク</t>
    </rPh>
    <rPh sb="2" eb="4">
      <t>シュジ</t>
    </rPh>
    <phoneticPr fontId="4"/>
  </si>
  <si>
    <t>宣教師</t>
    <rPh sb="0" eb="3">
      <t>センキョウシ</t>
    </rPh>
    <phoneticPr fontId="4"/>
  </si>
  <si>
    <t>教会事務員</t>
    <rPh sb="0" eb="2">
      <t>キョウカイ</t>
    </rPh>
    <rPh sb="2" eb="5">
      <t>ジムイン</t>
    </rPh>
    <phoneticPr fontId="4"/>
  </si>
  <si>
    <t xml:space="preserve"> 業　種</t>
    <rPh sb="1" eb="2">
      <t>ギョウ</t>
    </rPh>
    <rPh sb="3" eb="4">
      <t>タネ</t>
    </rPh>
    <phoneticPr fontId="4"/>
  </si>
  <si>
    <t>名称</t>
    <rPh sb="0" eb="2">
      <t>メイショウ</t>
    </rPh>
    <phoneticPr fontId="4"/>
  </si>
  <si>
    <t xml:space="preserve"> 名　称</t>
    <rPh sb="1" eb="2">
      <t>メイ</t>
    </rPh>
    <rPh sb="3" eb="4">
      <t>ショウ</t>
    </rPh>
    <phoneticPr fontId="4"/>
  </si>
  <si>
    <t xml:space="preserve"> 代表者</t>
    <rPh sb="1" eb="4">
      <t>ダイヒョウシャ</t>
    </rPh>
    <phoneticPr fontId="4"/>
  </si>
  <si>
    <t xml:space="preserve"> 職員数</t>
    <rPh sb="1" eb="4">
      <t>ショクインスウ</t>
    </rPh>
    <phoneticPr fontId="4"/>
  </si>
  <si>
    <t>かならず公益、収益のいずれかを○でかこんでください</t>
    <rPh sb="4" eb="6">
      <t>コウエキ</t>
    </rPh>
    <rPh sb="7" eb="9">
      <t>シュウエキ</t>
    </rPh>
    <phoneticPr fontId="4"/>
  </si>
  <si>
    <t>かならず設置形態・敷地・園舎のいずれかを○でかこんでください</t>
    <rPh sb="4" eb="6">
      <t>セッチ</t>
    </rPh>
    <rPh sb="6" eb="8">
      <t>ケイタイ</t>
    </rPh>
    <rPh sb="9" eb="11">
      <t>シキチ</t>
    </rPh>
    <rPh sb="12" eb="14">
      <t>エンシャ</t>
    </rPh>
    <phoneticPr fontId="4"/>
  </si>
  <si>
    <t>設立</t>
    <rPh sb="0" eb="2">
      <t>セツリツ</t>
    </rPh>
    <phoneticPr fontId="4"/>
  </si>
  <si>
    <t>年</t>
    <rPh sb="0" eb="1">
      <t>ネン</t>
    </rPh>
    <phoneticPr fontId="4"/>
  </si>
  <si>
    <t>月</t>
    <rPh sb="0" eb="1">
      <t>ガツ</t>
    </rPh>
    <phoneticPr fontId="4"/>
  </si>
  <si>
    <t>日</t>
    <rPh sb="0" eb="1">
      <t>ニチ</t>
    </rPh>
    <phoneticPr fontId="4"/>
  </si>
  <si>
    <t>認可</t>
    <rPh sb="0" eb="2">
      <t>ニンカ</t>
    </rPh>
    <phoneticPr fontId="4"/>
  </si>
  <si>
    <t>電話(</t>
    <rPh sb="0" eb="2">
      <t>デンワ</t>
    </rPh>
    <phoneticPr fontId="4"/>
  </si>
  <si>
    <t>)</t>
    <phoneticPr fontId="4"/>
  </si>
  <si>
    <t>所在地</t>
    <rPh sb="0" eb="3">
      <t>ショザイチ</t>
    </rPh>
    <phoneticPr fontId="4"/>
  </si>
  <si>
    <t>設置者名</t>
    <rPh sb="0" eb="3">
      <t>セッチシャ</t>
    </rPh>
    <rPh sb="3" eb="4">
      <t>メイ</t>
    </rPh>
    <phoneticPr fontId="4"/>
  </si>
  <si>
    <t>設置形態</t>
    <rPh sb="0" eb="2">
      <t>セッチ</t>
    </rPh>
    <rPh sb="2" eb="4">
      <t>ケイタイ</t>
    </rPh>
    <phoneticPr fontId="4"/>
  </si>
  <si>
    <t>園長名</t>
    <rPh sb="0" eb="2">
      <t>エンチョウ</t>
    </rPh>
    <rPh sb="2" eb="3">
      <t>メイ</t>
    </rPh>
    <phoneticPr fontId="4"/>
  </si>
  <si>
    <t>敷地面積</t>
    <rPh sb="0" eb="2">
      <t>シキチ</t>
    </rPh>
    <rPh sb="2" eb="4">
      <t>メンセキ</t>
    </rPh>
    <phoneticPr fontId="4"/>
  </si>
  <si>
    <t>園舎面積</t>
    <rPh sb="0" eb="2">
      <t>エンシャ</t>
    </rPh>
    <rPh sb="2" eb="4">
      <t>メンセキ</t>
    </rPh>
    <phoneticPr fontId="4"/>
  </si>
  <si>
    <t>平方メートル</t>
    <rPh sb="0" eb="2">
      <t>ヘイホウ</t>
    </rPh>
    <phoneticPr fontId="4"/>
  </si>
  <si>
    <t>人</t>
    <rPh sb="0" eb="1">
      <t>ニン</t>
    </rPh>
    <phoneticPr fontId="4"/>
  </si>
  <si>
    <t>教会敷地・一部使用・専用敷地</t>
    <rPh sb="0" eb="2">
      <t>キョウカイ</t>
    </rPh>
    <rPh sb="2" eb="4">
      <t>シキチ</t>
    </rPh>
    <rPh sb="5" eb="7">
      <t>イチブ</t>
    </rPh>
    <rPh sb="7" eb="9">
      <t>シヨウ</t>
    </rPh>
    <rPh sb="10" eb="12">
      <t>センヨウ</t>
    </rPh>
    <rPh sb="12" eb="14">
      <t>シキチ</t>
    </rPh>
    <phoneticPr fontId="4"/>
  </si>
  <si>
    <t>会堂敷地・一部使用・専用園舎</t>
    <rPh sb="0" eb="2">
      <t>カイドウ</t>
    </rPh>
    <rPh sb="12" eb="14">
      <t>エンシャ</t>
    </rPh>
    <phoneticPr fontId="4"/>
  </si>
  <si>
    <t>氏名</t>
    <rPh sb="0" eb="2">
      <t>シメイ</t>
    </rPh>
    <phoneticPr fontId="4"/>
  </si>
  <si>
    <t>各団体または組織の責任者氏名をそれぞれにご記入ください。</t>
    <rPh sb="0" eb="3">
      <t>カクダンタイ</t>
    </rPh>
    <rPh sb="6" eb="8">
      <t>ソシキ</t>
    </rPh>
    <rPh sb="9" eb="12">
      <t>セキニンシャ</t>
    </rPh>
    <rPh sb="12" eb="14">
      <t>シメイ</t>
    </rPh>
    <rPh sb="21" eb="23">
      <t>キニュウ</t>
    </rPh>
    <phoneticPr fontId="4"/>
  </si>
  <si>
    <t>日</t>
    <rPh sb="0" eb="1">
      <t>ヒ</t>
    </rPh>
    <phoneticPr fontId="4"/>
  </si>
  <si>
    <t>教区</t>
    <rPh sb="0" eb="2">
      <t>キョウク</t>
    </rPh>
    <phoneticPr fontId="4"/>
  </si>
  <si>
    <t>有</t>
    <rPh sb="0" eb="1">
      <t>ア</t>
    </rPh>
    <phoneticPr fontId="4"/>
  </si>
  <si>
    <t>無</t>
    <rPh sb="0" eb="1">
      <t>ナ</t>
    </rPh>
    <phoneticPr fontId="4"/>
  </si>
  <si>
    <t>会堂</t>
    <rPh sb="0" eb="2">
      <t>カイドウ</t>
    </rPh>
    <phoneticPr fontId="4"/>
  </si>
  <si>
    <t>基督教団</t>
    <rPh sb="0" eb="2">
      <t>キリスト</t>
    </rPh>
    <rPh sb="2" eb="4">
      <t>キョウダン</t>
    </rPh>
    <phoneticPr fontId="4"/>
  </si>
  <si>
    <t>日　　本</t>
    <rPh sb="0" eb="1">
      <t>ヒ</t>
    </rPh>
    <rPh sb="3" eb="4">
      <t>ホン</t>
    </rPh>
    <phoneticPr fontId="4"/>
  </si>
  <si>
    <t>教　会</t>
    <rPh sb="0" eb="1">
      <t>キョウ</t>
    </rPh>
    <rPh sb="2" eb="3">
      <t>カイ</t>
    </rPh>
    <phoneticPr fontId="4"/>
  </si>
  <si>
    <t>伝道所</t>
    <rPh sb="0" eb="3">
      <t>デンドウショ</t>
    </rPh>
    <phoneticPr fontId="4"/>
  </si>
  <si>
    <t>(有)</t>
    <rPh sb="1" eb="2">
      <t>ア</t>
    </rPh>
    <phoneticPr fontId="4"/>
  </si>
  <si>
    <t>・</t>
    <phoneticPr fontId="4"/>
  </si>
  <si>
    <t>・</t>
    <phoneticPr fontId="4"/>
  </si>
  <si>
    <t>〒(</t>
    <phoneticPr fontId="4"/>
  </si>
  <si>
    <t>振替口座</t>
    <rPh sb="0" eb="2">
      <t>フリカエ</t>
    </rPh>
    <rPh sb="2" eb="4">
      <t>コウザ</t>
    </rPh>
    <phoneticPr fontId="4"/>
  </si>
  <si>
    <t>番</t>
    <rPh sb="0" eb="1">
      <t>バン</t>
    </rPh>
    <phoneticPr fontId="4"/>
  </si>
  <si>
    <t>名義</t>
    <rPh sb="0" eb="2">
      <t>メイギ</t>
    </rPh>
    <phoneticPr fontId="4"/>
  </si>
  <si>
    <t>通信先</t>
    <rPh sb="0" eb="3">
      <t>ツウシンサキ</t>
    </rPh>
    <phoneticPr fontId="4"/>
  </si>
  <si>
    <t>（上記の地名番地で郵便物が届く場合は記入しないでください）</t>
    <rPh sb="1" eb="3">
      <t>ジョウキ</t>
    </rPh>
    <rPh sb="4" eb="6">
      <t>チメイ</t>
    </rPh>
    <rPh sb="6" eb="8">
      <t>バンチ</t>
    </rPh>
    <rPh sb="9" eb="12">
      <t>ユウビンブツ</t>
    </rPh>
    <rPh sb="13" eb="14">
      <t>トド</t>
    </rPh>
    <rPh sb="15" eb="17">
      <t>バアイ</t>
    </rPh>
    <rPh sb="18" eb="20">
      <t>キニュウ</t>
    </rPh>
    <phoneticPr fontId="4"/>
  </si>
  <si>
    <t>（通称ではなく正式な地名、町名をお書きください）</t>
    <rPh sb="1" eb="3">
      <t>ツウショウ</t>
    </rPh>
    <rPh sb="7" eb="9">
      <t>セイシキ</t>
    </rPh>
    <rPh sb="10" eb="12">
      <t>チメイ</t>
    </rPh>
    <rPh sb="13" eb="15">
      <t>チョウメイ</t>
    </rPh>
    <rPh sb="17" eb="18">
      <t>カ</t>
    </rPh>
    <phoneticPr fontId="4"/>
  </si>
  <si>
    <t>主任教師</t>
    <rPh sb="0" eb="2">
      <t>シュニン</t>
    </rPh>
    <rPh sb="2" eb="4">
      <t>キョウシ</t>
    </rPh>
    <phoneticPr fontId="4"/>
  </si>
  <si>
    <t>担任教師</t>
    <rPh sb="0" eb="2">
      <t>タンニン</t>
    </rPh>
    <rPh sb="2" eb="4">
      <t>キョウシ</t>
    </rPh>
    <phoneticPr fontId="4"/>
  </si>
  <si>
    <t>正・補</t>
    <rPh sb="0" eb="1">
      <t>セイ</t>
    </rPh>
    <rPh sb="2" eb="3">
      <t>ホ</t>
    </rPh>
    <phoneticPr fontId="4"/>
  </si>
  <si>
    <t>現住所 〒（</t>
    <rPh sb="0" eb="3">
      <t>ゲンジュウショ</t>
    </rPh>
    <phoneticPr fontId="4"/>
  </si>
  <si>
    <t>）電話（</t>
  </si>
  <si>
    <t>）(有)</t>
    <rPh sb="2" eb="3">
      <t>ア</t>
    </rPh>
    <phoneticPr fontId="4"/>
  </si>
  <si>
    <t>教会役員</t>
    <rPh sb="0" eb="2">
      <t>キョウカイ</t>
    </rPh>
    <rPh sb="2" eb="4">
      <t>ヤクイン</t>
    </rPh>
    <phoneticPr fontId="4"/>
  </si>
  <si>
    <t>(書記)</t>
    <rPh sb="1" eb="3">
      <t>ショキ</t>
    </rPh>
    <phoneticPr fontId="4"/>
  </si>
  <si>
    <t>(会計)</t>
    <rPh sb="1" eb="3">
      <t>カイケイ</t>
    </rPh>
    <phoneticPr fontId="4"/>
  </si>
  <si>
    <t>(</t>
    <phoneticPr fontId="4"/>
  </si>
  <si>
    <t>住所</t>
    <rPh sb="0" eb="2">
      <t>ジュウショ</t>
    </rPh>
    <phoneticPr fontId="4"/>
  </si>
  <si>
    <t>（ 電話 ）</t>
    <rPh sb="2" eb="4">
      <t>デンワ</t>
    </rPh>
    <phoneticPr fontId="4"/>
  </si>
  <si>
    <t>文字は楷書で明確にご記入ください</t>
    <rPh sb="0" eb="2">
      <t>モジ</t>
    </rPh>
    <rPh sb="3" eb="5">
      <t>カイショ</t>
    </rPh>
    <rPh sb="6" eb="8">
      <t>メイカク</t>
    </rPh>
    <rPh sb="10" eb="12">
      <t>キニュウ</t>
    </rPh>
    <phoneticPr fontId="4"/>
  </si>
  <si>
    <t>教会主事</t>
    <rPh sb="0" eb="2">
      <t>キョウカイ</t>
    </rPh>
    <rPh sb="2" eb="4">
      <t>シュジ</t>
    </rPh>
    <phoneticPr fontId="4"/>
  </si>
  <si>
    <t>*信徒数</t>
    <rPh sb="1" eb="3">
      <t>シント</t>
    </rPh>
    <rPh sb="3" eb="4">
      <t>スウ</t>
    </rPh>
    <phoneticPr fontId="4"/>
  </si>
  <si>
    <t>男</t>
    <rPh sb="0" eb="1">
      <t>オトコ</t>
    </rPh>
    <phoneticPr fontId="4"/>
  </si>
  <si>
    <t>女</t>
    <rPh sb="0" eb="1">
      <t>オンナ</t>
    </rPh>
    <phoneticPr fontId="4"/>
  </si>
  <si>
    <t>計a</t>
    <rPh sb="0" eb="1">
      <t>ケイ</t>
    </rPh>
    <phoneticPr fontId="4"/>
  </si>
  <si>
    <t>計b</t>
    <rPh sb="0" eb="1">
      <t>ケイ</t>
    </rPh>
    <phoneticPr fontId="4"/>
  </si>
  <si>
    <t>合計（a+b）</t>
    <rPh sb="0" eb="2">
      <t>ゴウケイ</t>
    </rPh>
    <phoneticPr fontId="4"/>
  </si>
  <si>
    <t>①　　陪餐会員</t>
    <rPh sb="3" eb="4">
      <t>バイ</t>
    </rPh>
    <rPh sb="4" eb="5">
      <t>サン</t>
    </rPh>
    <rPh sb="5" eb="7">
      <t>カイイン</t>
    </rPh>
    <phoneticPr fontId="4"/>
  </si>
  <si>
    <t>③別　　帳</t>
    <rPh sb="1" eb="2">
      <t>ベツ</t>
    </rPh>
    <rPh sb="4" eb="5">
      <t>チョウ</t>
    </rPh>
    <phoneticPr fontId="4"/>
  </si>
  <si>
    <t>現　　　住</t>
    <rPh sb="0" eb="1">
      <t>ウツツ</t>
    </rPh>
    <rPh sb="4" eb="5">
      <t>ジュウ</t>
    </rPh>
    <phoneticPr fontId="4"/>
  </si>
  <si>
    <t>不　　　在</t>
    <rPh sb="0" eb="1">
      <t>フ</t>
    </rPh>
    <rPh sb="4" eb="5">
      <t>ザイ</t>
    </rPh>
    <phoneticPr fontId="4"/>
  </si>
  <si>
    <t>総　　　計</t>
    <rPh sb="0" eb="1">
      <t>フサ</t>
    </rPh>
    <rPh sb="4" eb="5">
      <t>ケイ</t>
    </rPh>
    <phoneticPr fontId="4"/>
  </si>
  <si>
    <t>受　　　洗</t>
    <rPh sb="0" eb="1">
      <t>ジュ</t>
    </rPh>
    <rPh sb="4" eb="5">
      <t>セン</t>
    </rPh>
    <phoneticPr fontId="4"/>
  </si>
  <si>
    <t>④信仰告白</t>
    <rPh sb="1" eb="3">
      <t>シンコウ</t>
    </rPh>
    <rPh sb="3" eb="5">
      <t>コクハク</t>
    </rPh>
    <phoneticPr fontId="4"/>
  </si>
  <si>
    <t>転　　　入</t>
    <rPh sb="0" eb="1">
      <t>テン</t>
    </rPh>
    <rPh sb="4" eb="5">
      <t>イリ</t>
    </rPh>
    <phoneticPr fontId="4"/>
  </si>
  <si>
    <t>合　　　計</t>
    <rPh sb="0" eb="1">
      <t>ゴウ</t>
    </rPh>
    <rPh sb="4" eb="5">
      <t>ケイ</t>
    </rPh>
    <phoneticPr fontId="4"/>
  </si>
  <si>
    <t>死　　　去</t>
    <rPh sb="0" eb="1">
      <t>シ</t>
    </rPh>
    <rPh sb="4" eb="5">
      <t>キョ</t>
    </rPh>
    <phoneticPr fontId="4"/>
  </si>
  <si>
    <t>転　　　出</t>
    <rPh sb="0" eb="1">
      <t>テン</t>
    </rPh>
    <rPh sb="4" eb="5">
      <t>デ</t>
    </rPh>
    <phoneticPr fontId="4"/>
  </si>
  <si>
    <t>信仰告白による減</t>
    <rPh sb="0" eb="2">
      <t>シンコウ</t>
    </rPh>
    <rPh sb="2" eb="4">
      <t>コクハク</t>
    </rPh>
    <rPh sb="7" eb="8">
      <t>ゲン</t>
    </rPh>
    <phoneticPr fontId="4"/>
  </si>
  <si>
    <t>増　減　の　差</t>
    <rPh sb="0" eb="1">
      <t>ゾウ</t>
    </rPh>
    <rPh sb="2" eb="3">
      <t>ゲン</t>
    </rPh>
    <rPh sb="6" eb="7">
      <t>サ</t>
    </rPh>
    <phoneticPr fontId="4"/>
  </si>
  <si>
    <t>(前年度</t>
    <rPh sb="1" eb="4">
      <t>ゼンネンド</t>
    </rPh>
    <phoneticPr fontId="4"/>
  </si>
  <si>
    <t>不在から現住へ</t>
    <rPh sb="0" eb="2">
      <t>フザイ</t>
    </rPh>
    <rPh sb="4" eb="6">
      <t>ゲンジュウ</t>
    </rPh>
    <phoneticPr fontId="4"/>
  </si>
  <si>
    <t>別帳より復帰</t>
    <rPh sb="0" eb="1">
      <t>ベツ</t>
    </rPh>
    <rPh sb="1" eb="2">
      <t>チョウ</t>
    </rPh>
    <rPh sb="4" eb="6">
      <t>フッキ</t>
    </rPh>
    <phoneticPr fontId="4"/>
  </si>
  <si>
    <t>現住から不在へ</t>
    <rPh sb="0" eb="2">
      <t>ゲンジュウ</t>
    </rPh>
    <rPh sb="4" eb="6">
      <t>フザイ</t>
    </rPh>
    <phoneticPr fontId="4"/>
  </si>
  <si>
    <t>別帳へ移帳</t>
    <rPh sb="0" eb="1">
      <t>ベツ</t>
    </rPh>
    <rPh sb="1" eb="2">
      <t>チョウ</t>
    </rPh>
    <rPh sb="3" eb="4">
      <t>イ</t>
    </rPh>
    <rPh sb="4" eb="5">
      <t>チョウ</t>
    </rPh>
    <phoneticPr fontId="4"/>
  </si>
  <si>
    <t>1回の平均数</t>
    <rPh sb="1" eb="2">
      <t>カイ</t>
    </rPh>
    <rPh sb="3" eb="6">
      <t>ヘイキンスウ</t>
    </rPh>
    <phoneticPr fontId="4"/>
  </si>
  <si>
    <t>計</t>
    <rPh sb="0" eb="1">
      <t>ケイ</t>
    </rPh>
    <phoneticPr fontId="4"/>
  </si>
  <si>
    <t>種類</t>
    <rPh sb="0" eb="2">
      <t>シュルイ</t>
    </rPh>
    <phoneticPr fontId="4"/>
  </si>
  <si>
    <t>日曜夕拝</t>
    <rPh sb="0" eb="2">
      <t>ニチヨウ</t>
    </rPh>
    <rPh sb="2" eb="3">
      <t>ユウ</t>
    </rPh>
    <rPh sb="3" eb="4">
      <t>ハイ</t>
    </rPh>
    <phoneticPr fontId="4"/>
  </si>
  <si>
    <t>祈祷会</t>
    <rPh sb="0" eb="2">
      <t>キトウ</t>
    </rPh>
    <rPh sb="2" eb="3">
      <t>カイ</t>
    </rPh>
    <phoneticPr fontId="4"/>
  </si>
  <si>
    <t>聖書研究会</t>
    <rPh sb="0" eb="2">
      <t>セイショ</t>
    </rPh>
    <rPh sb="2" eb="5">
      <t>ケンキュウカイ</t>
    </rPh>
    <phoneticPr fontId="4"/>
  </si>
  <si>
    <t>家庭集会</t>
    <rPh sb="0" eb="2">
      <t>カテイ</t>
    </rPh>
    <rPh sb="2" eb="4">
      <t>シュウカイ</t>
    </rPh>
    <phoneticPr fontId="4"/>
  </si>
  <si>
    <t>求道者会</t>
    <rPh sb="0" eb="3">
      <t>キュウドウシャ</t>
    </rPh>
    <rPh sb="3" eb="4">
      <t>カイ</t>
    </rPh>
    <phoneticPr fontId="4"/>
  </si>
  <si>
    <t>出張伝道</t>
    <rPh sb="0" eb="2">
      <t>シュッチョウ</t>
    </rPh>
    <rPh sb="2" eb="4">
      <t>デンドウ</t>
    </rPh>
    <phoneticPr fontId="4"/>
  </si>
  <si>
    <t>特別集会</t>
    <rPh sb="0" eb="2">
      <t>トクベツ</t>
    </rPh>
    <rPh sb="2" eb="4">
      <t>シュウカイ</t>
    </rPh>
    <phoneticPr fontId="4"/>
  </si>
  <si>
    <t>その他</t>
    <rPh sb="2" eb="3">
      <t>タ</t>
    </rPh>
    <phoneticPr fontId="4"/>
  </si>
  <si>
    <t>年回数</t>
    <rPh sb="0" eb="2">
      <t>ネンカイ</t>
    </rPh>
    <rPh sb="2" eb="3">
      <t>スウ</t>
    </rPh>
    <phoneticPr fontId="4"/>
  </si>
  <si>
    <t>日　　時</t>
    <rPh sb="0" eb="1">
      <t>ヒ</t>
    </rPh>
    <rPh sb="3" eb="4">
      <t>ジ</t>
    </rPh>
    <phoneticPr fontId="4"/>
  </si>
  <si>
    <t>特　　色</t>
    <rPh sb="0" eb="1">
      <t>トク</t>
    </rPh>
    <rPh sb="3" eb="4">
      <t>イロ</t>
    </rPh>
    <phoneticPr fontId="4"/>
  </si>
  <si>
    <t>⑥ 集　　　会</t>
    <rPh sb="2" eb="3">
      <t>シュウ</t>
    </rPh>
    <rPh sb="6" eb="7">
      <t>カイ</t>
    </rPh>
    <phoneticPr fontId="4"/>
  </si>
  <si>
    <t>支地(分)区</t>
    <rPh sb="0" eb="1">
      <t>シ</t>
    </rPh>
    <rPh sb="1" eb="2">
      <t>チ</t>
    </rPh>
    <rPh sb="3" eb="4">
      <t>ブン</t>
    </rPh>
    <rPh sb="5" eb="6">
      <t>ク</t>
    </rPh>
    <phoneticPr fontId="4"/>
  </si>
  <si>
    <t>教師数</t>
    <rPh sb="0" eb="3">
      <t>キョウシスウ</t>
    </rPh>
    <phoneticPr fontId="4"/>
  </si>
  <si>
    <t>（</t>
    <phoneticPr fontId="4"/>
  </si>
  <si>
    <t>）</t>
    <phoneticPr fontId="4"/>
  </si>
  <si>
    <t>(イ)</t>
    <phoneticPr fontId="4"/>
  </si>
  <si>
    <t>(ロ)</t>
    <phoneticPr fontId="4"/>
  </si>
  <si>
    <t>(ハ)</t>
    <phoneticPr fontId="4"/>
  </si>
  <si>
    <t>(ニ)</t>
    <phoneticPr fontId="4"/>
  </si>
  <si>
    <t>(ホ)</t>
    <phoneticPr fontId="4"/>
  </si>
  <si>
    <t>)</t>
    <phoneticPr fontId="4"/>
  </si>
  <si>
    <t>生徒数</t>
    <rPh sb="0" eb="3">
      <t>セイトスウ</t>
    </rPh>
    <phoneticPr fontId="4"/>
  </si>
  <si>
    <t>1回の出席平均数</t>
    <rPh sb="1" eb="2">
      <t>カイ</t>
    </rPh>
    <rPh sb="3" eb="5">
      <t>シュッセキ</t>
    </rPh>
    <rPh sb="5" eb="8">
      <t>ヘイキンスウ</t>
    </rPh>
    <phoneticPr fontId="4"/>
  </si>
  <si>
    <t>幼稚科</t>
    <rPh sb="0" eb="2">
      <t>ヨウチ</t>
    </rPh>
    <rPh sb="2" eb="3">
      <t>カ</t>
    </rPh>
    <phoneticPr fontId="4"/>
  </si>
  <si>
    <t>小学科</t>
    <rPh sb="0" eb="2">
      <t>ショウガク</t>
    </rPh>
    <rPh sb="2" eb="3">
      <t>カ</t>
    </rPh>
    <phoneticPr fontId="4"/>
  </si>
  <si>
    <t>中学科</t>
    <rPh sb="0" eb="2">
      <t>チュウガク</t>
    </rPh>
    <rPh sb="2" eb="3">
      <t>カ</t>
    </rPh>
    <phoneticPr fontId="4"/>
  </si>
  <si>
    <t>高等科</t>
    <rPh sb="0" eb="2">
      <t>コウトウ</t>
    </rPh>
    <rPh sb="2" eb="3">
      <t>カ</t>
    </rPh>
    <phoneticPr fontId="4"/>
  </si>
  <si>
    <t>宗教法人・学校法人・社会福祉法人・財団法人
いずれでもない</t>
    <rPh sb="0" eb="2">
      <t>シュウキョウ</t>
    </rPh>
    <rPh sb="2" eb="4">
      <t>ホウジン</t>
    </rPh>
    <rPh sb="5" eb="7">
      <t>ガッコウ</t>
    </rPh>
    <rPh sb="7" eb="9">
      <t>ホウジン</t>
    </rPh>
    <rPh sb="10" eb="12">
      <t>シャカイ</t>
    </rPh>
    <rPh sb="12" eb="14">
      <t>フクシ</t>
    </rPh>
    <rPh sb="14" eb="16">
      <t>ホウジン</t>
    </rPh>
    <rPh sb="17" eb="21">
      <t>ザイダンホウジン</t>
    </rPh>
    <phoneticPr fontId="4"/>
  </si>
  <si>
    <t>教諭数
保育士数</t>
    <rPh sb="0" eb="2">
      <t>キョウユ</t>
    </rPh>
    <rPh sb="2" eb="3">
      <t>スウ</t>
    </rPh>
    <phoneticPr fontId="4"/>
  </si>
  <si>
    <t>助教諭数
助手数</t>
    <rPh sb="0" eb="3">
      <t>ジョキョウユ</t>
    </rPh>
    <rPh sb="3" eb="4">
      <t>スウ</t>
    </rPh>
    <phoneticPr fontId="4"/>
  </si>
  <si>
    <t>分級
科別</t>
    <rPh sb="0" eb="1">
      <t>ブン</t>
    </rPh>
    <rPh sb="1" eb="2">
      <t>キュウ</t>
    </rPh>
    <rPh sb="3" eb="4">
      <t>カ</t>
    </rPh>
    <rPh sb="4" eb="5">
      <t>ベツ</t>
    </rPh>
    <phoneticPr fontId="4"/>
  </si>
  <si>
    <t>②　未陪餐会員
(幼児受洗)</t>
    <rPh sb="2" eb="3">
      <t>ミ</t>
    </rPh>
    <rPh sb="3" eb="4">
      <t>バイ</t>
    </rPh>
    <rPh sb="4" eb="5">
      <t>サン</t>
    </rPh>
    <rPh sb="5" eb="7">
      <t>カイイン</t>
    </rPh>
    <phoneticPr fontId="4"/>
  </si>
  <si>
    <t>合 計</t>
    <rPh sb="0" eb="1">
      <t>ゴウ</t>
    </rPh>
    <rPh sb="2" eb="3">
      <t>ケイ</t>
    </rPh>
    <phoneticPr fontId="4"/>
  </si>
  <si>
    <t>会員数</t>
    <rPh sb="0" eb="3">
      <t>カイインスウ</t>
    </rPh>
    <phoneticPr fontId="4"/>
  </si>
  <si>
    <t>1回の集会
出席平均数</t>
    <rPh sb="1" eb="2">
      <t>カイ</t>
    </rPh>
    <rPh sb="3" eb="5">
      <t>シュウカイ</t>
    </rPh>
    <rPh sb="6" eb="8">
      <t>シュッセキ</t>
    </rPh>
    <rPh sb="8" eb="11">
      <t>ヘイキンスウ</t>
    </rPh>
    <phoneticPr fontId="4"/>
  </si>
  <si>
    <t>中学生会</t>
    <rPh sb="0" eb="3">
      <t>チュウガクセイ</t>
    </rPh>
    <rPh sb="3" eb="4">
      <t>カイ</t>
    </rPh>
    <phoneticPr fontId="4"/>
  </si>
  <si>
    <t>高校生会</t>
    <rPh sb="0" eb="3">
      <t>コウコウセイ</t>
    </rPh>
    <rPh sb="3" eb="4">
      <t>カイ</t>
    </rPh>
    <phoneticPr fontId="4"/>
  </si>
  <si>
    <t>(平均数…小数点以下は四捨五入してください)</t>
    <rPh sb="1" eb="4">
      <t>ヘイキンスウ</t>
    </rPh>
    <rPh sb="5" eb="8">
      <t>ショウスウテン</t>
    </rPh>
    <rPh sb="8" eb="10">
      <t>イカ</t>
    </rPh>
    <rPh sb="11" eb="15">
      <t>シシャゴニュウ</t>
    </rPh>
    <phoneticPr fontId="4"/>
  </si>
  <si>
    <t>青 年 会</t>
    <rPh sb="0" eb="1">
      <t>アオ</t>
    </rPh>
    <rPh sb="2" eb="3">
      <t>トシ</t>
    </rPh>
    <rPh sb="4" eb="5">
      <t>カイ</t>
    </rPh>
    <phoneticPr fontId="4"/>
  </si>
  <si>
    <t>婦 人 会</t>
    <rPh sb="0" eb="1">
      <t>フ</t>
    </rPh>
    <rPh sb="2" eb="3">
      <t>ジン</t>
    </rPh>
    <rPh sb="4" eb="5">
      <t>カイ</t>
    </rPh>
    <phoneticPr fontId="4"/>
  </si>
  <si>
    <t>壮 年 会</t>
    <rPh sb="0" eb="1">
      <t>ソウ</t>
    </rPh>
    <rPh sb="2" eb="3">
      <t>トシ</t>
    </rPh>
    <rPh sb="4" eb="5">
      <t>カイ</t>
    </rPh>
    <phoneticPr fontId="4"/>
  </si>
  <si>
    <t>外国語礼拝を行っている場合はご記入ください</t>
    <rPh sb="0" eb="3">
      <t>ガイコクゴ</t>
    </rPh>
    <rPh sb="3" eb="5">
      <t>レイハイ</t>
    </rPh>
    <rPh sb="6" eb="7">
      <t>オコナ</t>
    </rPh>
    <rPh sb="11" eb="13">
      <t>バアイ</t>
    </rPh>
    <rPh sb="15" eb="17">
      <t>キニュウ</t>
    </rPh>
    <phoneticPr fontId="4"/>
  </si>
  <si>
    <t>言　語</t>
    <rPh sb="0" eb="1">
      <t>ゲン</t>
    </rPh>
    <rPh sb="2" eb="3">
      <t>ゴ</t>
    </rPh>
    <phoneticPr fontId="4"/>
  </si>
  <si>
    <t>日　時</t>
    <rPh sb="0" eb="1">
      <t>ヒ</t>
    </rPh>
    <rPh sb="2" eb="3">
      <t>ジ</t>
    </rPh>
    <phoneticPr fontId="4"/>
  </si>
  <si>
    <t>現　住　陪　餐</t>
    <rPh sb="0" eb="1">
      <t>ウツツ</t>
    </rPh>
    <rPh sb="2" eb="3">
      <t>ジュウ</t>
    </rPh>
    <rPh sb="4" eb="5">
      <t>バイ</t>
    </rPh>
    <rPh sb="6" eb="7">
      <t>サン</t>
    </rPh>
    <phoneticPr fontId="4"/>
  </si>
  <si>
    <t>30歳未満</t>
    <rPh sb="2" eb="3">
      <t>サイ</t>
    </rPh>
    <rPh sb="3" eb="5">
      <t>ミマン</t>
    </rPh>
    <phoneticPr fontId="4"/>
  </si>
  <si>
    <t>30代</t>
    <rPh sb="2" eb="3">
      <t>ダイ</t>
    </rPh>
    <phoneticPr fontId="4"/>
  </si>
  <si>
    <t>40代</t>
    <rPh sb="2" eb="3">
      <t>ダイ</t>
    </rPh>
    <phoneticPr fontId="4"/>
  </si>
  <si>
    <t>50代</t>
    <rPh sb="2" eb="3">
      <t>ダイ</t>
    </rPh>
    <phoneticPr fontId="4"/>
  </si>
  <si>
    <t>形態など</t>
    <rPh sb="0" eb="2">
      <t>ケイタイ</t>
    </rPh>
    <phoneticPr fontId="4"/>
  </si>
  <si>
    <t>予算額</t>
    <rPh sb="0" eb="3">
      <t>ヨサンガク</t>
    </rPh>
    <phoneticPr fontId="4"/>
  </si>
  <si>
    <t>決算額</t>
    <rPh sb="0" eb="3">
      <t>ケッサンガク</t>
    </rPh>
    <phoneticPr fontId="4"/>
  </si>
  <si>
    <t>1.月定献金</t>
    <rPh sb="2" eb="3">
      <t>ツキ</t>
    </rPh>
    <rPh sb="3" eb="4">
      <t>サダム</t>
    </rPh>
    <rPh sb="4" eb="6">
      <t>ケンキン</t>
    </rPh>
    <phoneticPr fontId="4"/>
  </si>
  <si>
    <t>2.礼拝献金</t>
    <rPh sb="2" eb="4">
      <t>レイハイ</t>
    </rPh>
    <rPh sb="4" eb="6">
      <t>ケンキン</t>
    </rPh>
    <phoneticPr fontId="4"/>
  </si>
  <si>
    <t>3.特別献金</t>
    <rPh sb="2" eb="4">
      <t>トクベツ</t>
    </rPh>
    <rPh sb="4" eb="6">
      <t>ケンキン</t>
    </rPh>
    <phoneticPr fontId="4"/>
  </si>
  <si>
    <t>8.対外指定献金</t>
    <rPh sb="2" eb="4">
      <t>タイガイ</t>
    </rPh>
    <rPh sb="4" eb="6">
      <t>シテイ</t>
    </rPh>
    <rPh sb="6" eb="8">
      <t>ケンキン</t>
    </rPh>
    <phoneticPr fontId="4"/>
  </si>
  <si>
    <t>9.教会学校収入</t>
    <rPh sb="2" eb="4">
      <t>キョウカイ</t>
    </rPh>
    <rPh sb="4" eb="6">
      <t>ガッコウ</t>
    </rPh>
    <rPh sb="6" eb="8">
      <t>シュウニュウ</t>
    </rPh>
    <phoneticPr fontId="4"/>
  </si>
  <si>
    <t>10.教区援助金</t>
    <rPh sb="3" eb="5">
      <t>キョウク</t>
    </rPh>
    <rPh sb="5" eb="8">
      <t>エンジョキン</t>
    </rPh>
    <phoneticPr fontId="4"/>
  </si>
  <si>
    <t>11.その他の援助金</t>
    <rPh sb="5" eb="6">
      <t>タ</t>
    </rPh>
    <rPh sb="7" eb="10">
      <t>エンジョキン</t>
    </rPh>
    <phoneticPr fontId="4"/>
  </si>
  <si>
    <t>12.補助金</t>
    <rPh sb="3" eb="6">
      <t>ホジョキン</t>
    </rPh>
    <phoneticPr fontId="4"/>
  </si>
  <si>
    <t>1.礼拝・礼典費</t>
    <rPh sb="2" eb="4">
      <t>レイハイ</t>
    </rPh>
    <rPh sb="5" eb="7">
      <t>レイテン</t>
    </rPh>
    <rPh sb="7" eb="8">
      <t>ヒ</t>
    </rPh>
    <phoneticPr fontId="4"/>
  </si>
  <si>
    <t>2.伝道費</t>
    <rPh sb="2" eb="4">
      <t>デンドウ</t>
    </rPh>
    <rPh sb="4" eb="5">
      <t>ヒ</t>
    </rPh>
    <phoneticPr fontId="4"/>
  </si>
  <si>
    <t>3.諸集会費</t>
    <rPh sb="2" eb="3">
      <t>ショ</t>
    </rPh>
    <rPh sb="3" eb="5">
      <t>シュウカイ</t>
    </rPh>
    <rPh sb="5" eb="6">
      <t>ヒ</t>
    </rPh>
    <phoneticPr fontId="4"/>
  </si>
  <si>
    <t>4.教師謝儀手当</t>
    <rPh sb="2" eb="4">
      <t>キョウシ</t>
    </rPh>
    <rPh sb="4" eb="6">
      <t>シャギ</t>
    </rPh>
    <rPh sb="6" eb="8">
      <t>テアテ</t>
    </rPh>
    <phoneticPr fontId="4"/>
  </si>
  <si>
    <t>5.給与</t>
    <rPh sb="2" eb="4">
      <t>キュウヨ</t>
    </rPh>
    <phoneticPr fontId="4"/>
  </si>
  <si>
    <t>6.建物費</t>
    <rPh sb="2" eb="4">
      <t>タテモノ</t>
    </rPh>
    <rPh sb="4" eb="5">
      <t>ヒ</t>
    </rPh>
    <phoneticPr fontId="4"/>
  </si>
  <si>
    <t>7.借地借家料</t>
    <rPh sb="2" eb="4">
      <t>シャクチ</t>
    </rPh>
    <rPh sb="4" eb="6">
      <t>シャッカ</t>
    </rPh>
    <rPh sb="6" eb="7">
      <t>リョウ</t>
    </rPh>
    <phoneticPr fontId="4"/>
  </si>
  <si>
    <t>8.光熱用水費</t>
    <rPh sb="2" eb="4">
      <t>コウネツ</t>
    </rPh>
    <rPh sb="4" eb="6">
      <t>ヨウスイ</t>
    </rPh>
    <rPh sb="6" eb="7">
      <t>ヒ</t>
    </rPh>
    <phoneticPr fontId="4"/>
  </si>
  <si>
    <t>9.事務費</t>
    <rPh sb="2" eb="5">
      <t>ジムヒ</t>
    </rPh>
    <phoneticPr fontId="4"/>
  </si>
  <si>
    <t>10.旅費研修費</t>
    <rPh sb="3" eb="5">
      <t>リョヒ</t>
    </rPh>
    <rPh sb="5" eb="8">
      <t>ケンシュウヒ</t>
    </rPh>
    <phoneticPr fontId="4"/>
  </si>
  <si>
    <t>11.雑費</t>
    <rPh sb="3" eb="5">
      <t>ザッピ</t>
    </rPh>
    <phoneticPr fontId="4"/>
  </si>
  <si>
    <t>19.諸保険等掛金</t>
    <rPh sb="3" eb="4">
      <t>ショ</t>
    </rPh>
    <rPh sb="4" eb="6">
      <t>ホケン</t>
    </rPh>
    <rPh sb="6" eb="7">
      <t>トウ</t>
    </rPh>
    <rPh sb="7" eb="9">
      <t>カケキン</t>
    </rPh>
    <phoneticPr fontId="4"/>
  </si>
  <si>
    <t>20.積立金</t>
    <rPh sb="3" eb="6">
      <t>ツミタテキン</t>
    </rPh>
    <phoneticPr fontId="4"/>
  </si>
  <si>
    <t>21.寄付金</t>
    <rPh sb="3" eb="6">
      <t>キフキン</t>
    </rPh>
    <phoneticPr fontId="4"/>
  </si>
  <si>
    <t>24.予備費</t>
    <rPh sb="3" eb="6">
      <t>ヨビヒ</t>
    </rPh>
    <phoneticPr fontId="4"/>
  </si>
  <si>
    <t>25.次年度繰越金</t>
    <rPh sb="3" eb="6">
      <t>ジネンド</t>
    </rPh>
    <rPh sb="6" eb="9">
      <t>クリコシキン</t>
    </rPh>
    <phoneticPr fontId="4"/>
  </si>
  <si>
    <t>教　区</t>
    <rPh sb="0" eb="1">
      <t>キョウ</t>
    </rPh>
    <rPh sb="2" eb="3">
      <t>ク</t>
    </rPh>
    <phoneticPr fontId="4"/>
  </si>
  <si>
    <t>教　　会　　資　　産</t>
    <rPh sb="0" eb="1">
      <t>キョウ</t>
    </rPh>
    <rPh sb="3" eb="4">
      <t>カイ</t>
    </rPh>
    <rPh sb="6" eb="7">
      <t>シ</t>
    </rPh>
    <rPh sb="9" eb="10">
      <t>サン</t>
    </rPh>
    <phoneticPr fontId="4"/>
  </si>
  <si>
    <t>有・無(</t>
    <rPh sb="0" eb="1">
      <t>ユウ</t>
    </rPh>
    <rPh sb="2" eb="3">
      <t>ム</t>
    </rPh>
    <phoneticPr fontId="4"/>
  </si>
  <si>
    <t>円)</t>
    <rPh sb="0" eb="1">
      <t>エン</t>
    </rPh>
    <phoneticPr fontId="4"/>
  </si>
  <si>
    <t>不明な点を問い合わせする場合がありますので、必ずご記入ください。</t>
    <rPh sb="0" eb="2">
      <t>フメイ</t>
    </rPh>
    <rPh sb="3" eb="4">
      <t>テン</t>
    </rPh>
    <rPh sb="5" eb="6">
      <t>ト</t>
    </rPh>
    <rPh sb="7" eb="8">
      <t>ア</t>
    </rPh>
    <rPh sb="12" eb="14">
      <t>バアイ</t>
    </rPh>
    <rPh sb="22" eb="23">
      <t>カナラ</t>
    </rPh>
    <rPh sb="25" eb="27">
      <t>キニュウ</t>
    </rPh>
    <phoneticPr fontId="4"/>
  </si>
  <si>
    <t>教団承認</t>
    <rPh sb="0" eb="2">
      <t>キョウダン</t>
    </rPh>
    <rPh sb="2" eb="4">
      <t>ショウニン</t>
    </rPh>
    <phoneticPr fontId="4"/>
  </si>
  <si>
    <t>年度報告書テンプレート取り扱い説明書</t>
    <rPh sb="0" eb="2">
      <t>ネンド</t>
    </rPh>
    <rPh sb="2" eb="4">
      <t>ホウコク</t>
    </rPh>
    <rPh sb="4" eb="5">
      <t>ショ</t>
    </rPh>
    <rPh sb="11" eb="12">
      <t>ト</t>
    </rPh>
    <rPh sb="13" eb="14">
      <t>アツカ</t>
    </rPh>
    <rPh sb="15" eb="18">
      <t>セツメイショ</t>
    </rPh>
    <phoneticPr fontId="4"/>
  </si>
  <si>
    <t>制作者</t>
  </si>
  <si>
    <t>・</t>
    <phoneticPr fontId="4"/>
  </si>
  <si>
    <t>)</t>
    <phoneticPr fontId="4"/>
  </si>
  <si>
    <t>）電話（</t>
    <phoneticPr fontId="4"/>
  </si>
  <si>
    <t>）(有)</t>
    <phoneticPr fontId="4"/>
  </si>
  <si>
    <t>教育主事</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</si>
  <si>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</si>
  <si>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</si>
  <si>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</si>
  <si>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</si>
  <si>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</si>
  <si>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</si>
  <si>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</si>
  <si>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</si>
  <si>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</si>
  <si>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</si>
  <si>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</si>
  <si>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</si>
  <si>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</si>
  <si>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</si>
  <si>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</si>
  <si>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</si>
  <si>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</si>
  <si>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</si>
  <si>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</si>
  <si>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</si>
  <si>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</si>
  <si>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</si>
  <si>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</si>
  <si>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</si>
  <si>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</si>
  <si>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</si>
  <si>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</si>
  <si>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</si>
  <si>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</si>
  <si>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</si>
  <si>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⑦</t>
    <phoneticPr fontId="4"/>
  </si>
  <si>
    <t>〒</t>
    <phoneticPr fontId="4"/>
  </si>
  <si>
    <r>
      <t>出張伝道地</t>
    </r>
    <r>
      <rPr>
        <sz val="7"/>
        <rFont val="ＭＳ ゴシック"/>
        <family val="2"/>
        <charset val="128"/>
      </rPr>
      <t>(その性格)</t>
    </r>
    <rPh sb="0" eb="2">
      <t>シュッチョウ</t>
    </rPh>
    <rPh sb="2" eb="4">
      <t>デンドウ</t>
    </rPh>
    <rPh sb="4" eb="5">
      <t>チ</t>
    </rPh>
    <rPh sb="8" eb="10">
      <t>セイカク</t>
    </rPh>
    <phoneticPr fontId="4"/>
  </si>
  <si>
    <t>+</t>
    <phoneticPr fontId="4"/>
  </si>
  <si>
    <t>-</t>
    <phoneticPr fontId="4"/>
  </si>
  <si>
    <t>Ｂ表記入の要領</t>
    <rPh sb="1" eb="2">
      <t>ヒョウ</t>
    </rPh>
    <rPh sb="2" eb="4">
      <t>キニュウ</t>
    </rPh>
    <rPh sb="5" eb="7">
      <t>ヨウリョウ</t>
    </rPh>
    <phoneticPr fontId="4"/>
  </si>
  <si>
    <r>
      <t xml:space="preserve">① </t>
    </r>
    <r>
      <rPr>
        <u/>
        <sz val="9"/>
        <rFont val="ＭＳ ゴシック"/>
        <family val="2"/>
        <charset val="128"/>
      </rPr>
      <t>陪餐会員</t>
    </r>
    <rPh sb="2" eb="3">
      <t>バイ</t>
    </rPh>
    <rPh sb="3" eb="4">
      <t>サン</t>
    </rPh>
    <rPh sb="4" eb="6">
      <t>カイイン</t>
    </rPh>
    <phoneticPr fontId="4"/>
  </si>
  <si>
    <r>
      <t xml:space="preserve">② </t>
    </r>
    <r>
      <rPr>
        <u/>
        <sz val="9"/>
        <rFont val="ＭＳ ゴシック"/>
        <family val="2"/>
        <charset val="128"/>
      </rPr>
      <t>未 陪 餐</t>
    </r>
    <rPh sb="2" eb="3">
      <t>ミ</t>
    </rPh>
    <rPh sb="4" eb="5">
      <t>バイ</t>
    </rPh>
    <rPh sb="6" eb="7">
      <t>サン</t>
    </rPh>
    <phoneticPr fontId="4"/>
  </si>
  <si>
    <r>
      <t xml:space="preserve">③ </t>
    </r>
    <r>
      <rPr>
        <u/>
        <sz val="9"/>
        <rFont val="ＭＳ ゴシック"/>
        <family val="2"/>
        <charset val="128"/>
      </rPr>
      <t>別帳会員</t>
    </r>
    <rPh sb="2" eb="3">
      <t>ベツ</t>
    </rPh>
    <rPh sb="3" eb="4">
      <t>チョウ</t>
    </rPh>
    <rPh sb="4" eb="6">
      <t>カイイン</t>
    </rPh>
    <phoneticPr fontId="4"/>
  </si>
  <si>
    <r>
      <t xml:space="preserve">④ </t>
    </r>
    <r>
      <rPr>
        <u/>
        <sz val="9"/>
        <rFont val="ＭＳ ゴシック"/>
        <family val="2"/>
        <charset val="128"/>
      </rPr>
      <t>信仰告白</t>
    </r>
    <rPh sb="2" eb="4">
      <t>シンコウ</t>
    </rPh>
    <rPh sb="4" eb="6">
      <t>コクハク</t>
    </rPh>
    <phoneticPr fontId="4"/>
  </si>
  <si>
    <r>
      <t xml:space="preserve">⑤ </t>
    </r>
    <r>
      <rPr>
        <u/>
        <sz val="9"/>
        <rFont val="ＭＳ ゴシック"/>
        <family val="2"/>
        <charset val="128"/>
      </rPr>
      <t>客　　員</t>
    </r>
    <rPh sb="2" eb="3">
      <t>キャク</t>
    </rPh>
    <rPh sb="5" eb="6">
      <t>イン</t>
    </rPh>
    <phoneticPr fontId="4"/>
  </si>
  <si>
    <r>
      <t xml:space="preserve">⑥ </t>
    </r>
    <r>
      <rPr>
        <u/>
        <sz val="9"/>
        <rFont val="ＭＳ ゴシック"/>
        <family val="2"/>
        <charset val="128"/>
      </rPr>
      <t>集　　会</t>
    </r>
    <rPh sb="2" eb="3">
      <t>シュウ</t>
    </rPh>
    <rPh sb="5" eb="6">
      <t>カイ</t>
    </rPh>
    <phoneticPr fontId="4"/>
  </si>
  <si>
    <r>
      <t xml:space="preserve">⑦ </t>
    </r>
    <r>
      <rPr>
        <u/>
        <sz val="9"/>
        <rFont val="ＭＳ ゴシック"/>
        <family val="2"/>
        <charset val="128"/>
      </rPr>
      <t>教会学校</t>
    </r>
    <rPh sb="2" eb="4">
      <t>キョウカイ</t>
    </rPh>
    <rPh sb="4" eb="6">
      <t>ガッコウ</t>
    </rPh>
    <phoneticPr fontId="4"/>
  </si>
  <si>
    <t xml:space="preserve">    ⑤客　　　     員</t>
    <rPh sb="5" eb="6">
      <t>キャク</t>
    </rPh>
    <rPh sb="14" eb="15">
      <t>イン</t>
    </rPh>
    <phoneticPr fontId="4"/>
  </si>
  <si>
    <t>4.財産収入</t>
    <rPh sb="2" eb="4">
      <t>ザイサン</t>
    </rPh>
    <rPh sb="4" eb="6">
      <t>シュウニュウ</t>
    </rPh>
    <phoneticPr fontId="4"/>
  </si>
  <si>
    <t>5.雑収入</t>
    <rPh sb="2" eb="5">
      <t>ザッシュウニュウ</t>
    </rPh>
    <phoneticPr fontId="4"/>
  </si>
  <si>
    <t>6.他の収益会計から繰入</t>
    <rPh sb="2" eb="3">
      <t>タ</t>
    </rPh>
    <rPh sb="4" eb="6">
      <t>シュウエキ</t>
    </rPh>
    <rPh sb="6" eb="8">
      <t>カイケイ</t>
    </rPh>
    <rPh sb="10" eb="12">
      <t>クリイレ</t>
    </rPh>
    <phoneticPr fontId="4"/>
  </si>
  <si>
    <t>a</t>
    <phoneticPr fontId="4"/>
  </si>
  <si>
    <t>b</t>
    <phoneticPr fontId="4"/>
  </si>
  <si>
    <t>c</t>
    <phoneticPr fontId="4"/>
  </si>
  <si>
    <t>d</t>
    <phoneticPr fontId="4"/>
  </si>
  <si>
    <t>e</t>
    <phoneticPr fontId="4"/>
  </si>
  <si>
    <t>科　　　目</t>
    <phoneticPr fontId="4"/>
  </si>
  <si>
    <t>桁ちがいのないようにご記入ください。</t>
    <phoneticPr fontId="4"/>
  </si>
  <si>
    <t>支出の部</t>
    <rPh sb="0" eb="2">
      <t>シシュツ</t>
    </rPh>
    <phoneticPr fontId="4"/>
  </si>
  <si>
    <t>12.経常支出計</t>
    <rPh sb="3" eb="5">
      <t>ケイジョウ</t>
    </rPh>
    <rPh sb="5" eb="7">
      <t>シシュツ</t>
    </rPh>
    <rPh sb="7" eb="8">
      <t>ケイ</t>
    </rPh>
    <phoneticPr fontId="4"/>
  </si>
  <si>
    <t>a</t>
    <phoneticPr fontId="4"/>
  </si>
  <si>
    <t>b</t>
    <phoneticPr fontId="4"/>
  </si>
  <si>
    <t xml:space="preserve"> 感謝・記念献金</t>
    <rPh sb="1" eb="3">
      <t>カンシャ</t>
    </rPh>
    <rPh sb="4" eb="6">
      <t>キネン</t>
    </rPh>
    <rPh sb="6" eb="8">
      <t>ケンキン</t>
    </rPh>
    <phoneticPr fontId="4"/>
  </si>
  <si>
    <t xml:space="preserve"> 祝節献金</t>
    <rPh sb="1" eb="2">
      <t>シュク</t>
    </rPh>
    <rPh sb="2" eb="3">
      <t>セツ</t>
    </rPh>
    <rPh sb="3" eb="5">
      <t>ケンキン</t>
    </rPh>
    <phoneticPr fontId="4"/>
  </si>
  <si>
    <t xml:space="preserve"> 謝儀自給額</t>
    <rPh sb="1" eb="3">
      <t>シャギ</t>
    </rPh>
    <rPh sb="3" eb="5">
      <t>ジキュウ</t>
    </rPh>
    <rPh sb="5" eb="6">
      <t>ガク</t>
    </rPh>
    <phoneticPr fontId="4"/>
  </si>
  <si>
    <t xml:space="preserve"> 謝儀援助・互助額</t>
    <rPh sb="1" eb="3">
      <t>シャギ</t>
    </rPh>
    <rPh sb="3" eb="5">
      <t>エンジョ</t>
    </rPh>
    <rPh sb="6" eb="8">
      <t>ゴジョ</t>
    </rPh>
    <rPh sb="8" eb="9">
      <t>ガク</t>
    </rPh>
    <phoneticPr fontId="4"/>
  </si>
  <si>
    <t>a</t>
    <phoneticPr fontId="4"/>
  </si>
  <si>
    <t>b</t>
    <phoneticPr fontId="4"/>
  </si>
  <si>
    <t>教　会</t>
    <phoneticPr fontId="4"/>
  </si>
  <si>
    <t>伝道所</t>
    <phoneticPr fontId="4"/>
  </si>
  <si>
    <t>　土地</t>
    <rPh sb="1" eb="3">
      <t>トチ</t>
    </rPh>
    <phoneticPr fontId="4"/>
  </si>
  <si>
    <t>　会堂</t>
    <rPh sb="1" eb="3">
      <t>カイドウ</t>
    </rPh>
    <phoneticPr fontId="4"/>
  </si>
  <si>
    <t>㎡</t>
    <phoneticPr fontId="4"/>
  </si>
  <si>
    <t>種類</t>
    <phoneticPr fontId="4"/>
  </si>
  <si>
    <t>面積</t>
    <rPh sb="0" eb="1">
      <t>メン</t>
    </rPh>
    <rPh sb="1" eb="2">
      <t>セキ</t>
    </rPh>
    <phoneticPr fontId="4"/>
  </si>
  <si>
    <t>及数量</t>
    <phoneticPr fontId="4"/>
  </si>
  <si>
    <t>登記の</t>
    <rPh sb="0" eb="2">
      <t>トウキ</t>
    </rPh>
    <phoneticPr fontId="4"/>
  </si>
  <si>
    <t>有無</t>
    <phoneticPr fontId="4"/>
  </si>
  <si>
    <t>所有者</t>
    <phoneticPr fontId="4"/>
  </si>
  <si>
    <t>火災保険・共済の有無</t>
    <rPh sb="0" eb="4">
      <t>カサイホケン</t>
    </rPh>
    <rPh sb="5" eb="7">
      <t>キョウサイ</t>
    </rPh>
    <rPh sb="8" eb="10">
      <t>ウム</t>
    </rPh>
    <phoneticPr fontId="4"/>
  </si>
  <si>
    <t>(保険契約金額)</t>
    <phoneticPr fontId="4"/>
  </si>
  <si>
    <t>c</t>
    <phoneticPr fontId="4"/>
  </si>
  <si>
    <t>d</t>
    <phoneticPr fontId="4"/>
  </si>
  <si>
    <t>b</t>
    <phoneticPr fontId="4"/>
  </si>
  <si>
    <t>13.積立金等からの繰入</t>
    <rPh sb="3" eb="6">
      <t>ツミタテキン</t>
    </rPh>
    <rPh sb="6" eb="7">
      <t>トウ</t>
    </rPh>
    <rPh sb="10" eb="12">
      <t>クリイレ</t>
    </rPh>
    <phoneticPr fontId="4"/>
  </si>
  <si>
    <t>14.借入金</t>
    <rPh sb="3" eb="4">
      <t>シャク</t>
    </rPh>
    <rPh sb="4" eb="6">
      <t>ニュウキン</t>
    </rPh>
    <phoneticPr fontId="4"/>
  </si>
  <si>
    <t>15.前年度繰越金</t>
    <rPh sb="3" eb="6">
      <t>ゼンネンド</t>
    </rPh>
    <rPh sb="6" eb="9">
      <t>クリコシキン</t>
    </rPh>
    <phoneticPr fontId="4"/>
  </si>
  <si>
    <t>Ａ 経 常 収 入</t>
    <rPh sb="2" eb="3">
      <t>キョウ</t>
    </rPh>
    <rPh sb="4" eb="5">
      <t>ツネ</t>
    </rPh>
    <rPh sb="6" eb="7">
      <t>オサム</t>
    </rPh>
    <rPh sb="8" eb="9">
      <t>イリ</t>
    </rPh>
    <phoneticPr fontId="4"/>
  </si>
  <si>
    <t>Ｂ 経 常 外 収 入</t>
    <rPh sb="2" eb="3">
      <t>キョウ</t>
    </rPh>
    <rPh sb="4" eb="5">
      <t>ツネ</t>
    </rPh>
    <rPh sb="6" eb="7">
      <t>ガイ</t>
    </rPh>
    <rPh sb="8" eb="9">
      <t>オサム</t>
    </rPh>
    <rPh sb="10" eb="11">
      <t>イリ</t>
    </rPh>
    <phoneticPr fontId="4"/>
  </si>
  <si>
    <t xml:space="preserve"> 収　入　総　計</t>
    <rPh sb="1" eb="2">
      <t>オサム</t>
    </rPh>
    <rPh sb="3" eb="4">
      <t>イリ</t>
    </rPh>
    <rPh sb="5" eb="6">
      <t>フサ</t>
    </rPh>
    <rPh sb="7" eb="8">
      <t>ケイ</t>
    </rPh>
    <phoneticPr fontId="4"/>
  </si>
  <si>
    <t>16.経 常 外 収 入 計</t>
    <rPh sb="3" eb="4">
      <t>キョウ</t>
    </rPh>
    <rPh sb="5" eb="6">
      <t>ツネ</t>
    </rPh>
    <rPh sb="7" eb="8">
      <t>ガイ</t>
    </rPh>
    <rPh sb="9" eb="10">
      <t>オサム</t>
    </rPh>
    <rPh sb="11" eb="12">
      <t>イリ</t>
    </rPh>
    <rPh sb="13" eb="14">
      <t>ケイ</t>
    </rPh>
    <phoneticPr fontId="4"/>
  </si>
  <si>
    <t>7.経 常 収 入 計</t>
    <rPh sb="2" eb="3">
      <t>キョウ</t>
    </rPh>
    <rPh sb="4" eb="5">
      <t>ツネ</t>
    </rPh>
    <rPh sb="6" eb="7">
      <t>オサム</t>
    </rPh>
    <rPh sb="8" eb="9">
      <t>イリ</t>
    </rPh>
    <rPh sb="10" eb="11">
      <t>ケイ</t>
    </rPh>
    <phoneticPr fontId="4"/>
  </si>
  <si>
    <t>Ｃ</t>
    <phoneticPr fontId="4"/>
  </si>
  <si>
    <t>Ｄ 経 常 支 出</t>
    <rPh sb="2" eb="3">
      <t>キョウ</t>
    </rPh>
    <rPh sb="4" eb="5">
      <t>ツネ</t>
    </rPh>
    <rPh sb="6" eb="7">
      <t>ササ</t>
    </rPh>
    <rPh sb="8" eb="9">
      <t>デ</t>
    </rPh>
    <phoneticPr fontId="4"/>
  </si>
  <si>
    <t>13.対外献金</t>
    <rPh sb="3" eb="5">
      <t>タイガイ</t>
    </rPh>
    <rPh sb="5" eb="7">
      <t>ケンキン</t>
    </rPh>
    <phoneticPr fontId="4"/>
  </si>
  <si>
    <t>14.隠退教師及遺族謝恩金</t>
    <rPh sb="3" eb="5">
      <t>インタイ</t>
    </rPh>
    <rPh sb="5" eb="7">
      <t>キョウシ</t>
    </rPh>
    <rPh sb="7" eb="8">
      <t>オヨ</t>
    </rPh>
    <rPh sb="8" eb="10">
      <t>イゾク</t>
    </rPh>
    <rPh sb="10" eb="12">
      <t>シャオン</t>
    </rPh>
    <rPh sb="12" eb="13">
      <t>キン</t>
    </rPh>
    <phoneticPr fontId="4"/>
  </si>
  <si>
    <t>15.教会学校費</t>
    <rPh sb="3" eb="5">
      <t>キョウカイ</t>
    </rPh>
    <rPh sb="5" eb="7">
      <t>ガッコウ</t>
    </rPh>
    <rPh sb="7" eb="8">
      <t>ヒ</t>
    </rPh>
    <phoneticPr fontId="4"/>
  </si>
  <si>
    <t>16.各部支出</t>
    <rPh sb="3" eb="5">
      <t>カクブ</t>
    </rPh>
    <rPh sb="5" eb="7">
      <t>シシュツ</t>
    </rPh>
    <phoneticPr fontId="4"/>
  </si>
  <si>
    <t>17.教会事業繰出金</t>
    <rPh sb="3" eb="5">
      <t>キョウカイ</t>
    </rPh>
    <rPh sb="5" eb="7">
      <t>ジギョウ</t>
    </rPh>
    <rPh sb="7" eb="9">
      <t>クリダ</t>
    </rPh>
    <rPh sb="9" eb="10">
      <t>キン</t>
    </rPh>
    <phoneticPr fontId="4"/>
  </si>
  <si>
    <t>Ｅ 経 常 外 支 出</t>
    <rPh sb="2" eb="3">
      <t>キョウ</t>
    </rPh>
    <rPh sb="4" eb="5">
      <t>ツネ</t>
    </rPh>
    <rPh sb="6" eb="7">
      <t>ガイ</t>
    </rPh>
    <rPh sb="8" eb="9">
      <t>ササ</t>
    </rPh>
    <rPh sb="10" eb="11">
      <t>デ</t>
    </rPh>
    <phoneticPr fontId="4"/>
  </si>
  <si>
    <t>18.負担金等</t>
    <rPh sb="3" eb="6">
      <t>フタンキン</t>
    </rPh>
    <rPh sb="6" eb="7">
      <t>トウ</t>
    </rPh>
    <phoneticPr fontId="4"/>
  </si>
  <si>
    <t xml:space="preserve"> 支　出　総　計</t>
    <rPh sb="1" eb="2">
      <t>ササ</t>
    </rPh>
    <rPh sb="3" eb="4">
      <t>デ</t>
    </rPh>
    <rPh sb="5" eb="6">
      <t>フサ</t>
    </rPh>
    <rPh sb="7" eb="8">
      <t>ケイ</t>
    </rPh>
    <phoneticPr fontId="4"/>
  </si>
  <si>
    <t>Ｆ</t>
    <phoneticPr fontId="4"/>
  </si>
  <si>
    <t>　所有者欄には自教会または日本基督教団（特別財産）、または維持財団等をご記入</t>
    <rPh sb="1" eb="4">
      <t>ショユウシャ</t>
    </rPh>
    <rPh sb="4" eb="5">
      <t>ラン</t>
    </rPh>
    <rPh sb="7" eb="8">
      <t>ジ</t>
    </rPh>
    <rPh sb="8" eb="10">
      <t>キョウカイ</t>
    </rPh>
    <rPh sb="13" eb="15">
      <t>ニホン</t>
    </rPh>
    <rPh sb="15" eb="17">
      <t>キリスト</t>
    </rPh>
    <rPh sb="17" eb="19">
      <t>キョウダン</t>
    </rPh>
    <rPh sb="20" eb="22">
      <t>トクベツ</t>
    </rPh>
    <rPh sb="22" eb="24">
      <t>ザイサン</t>
    </rPh>
    <rPh sb="29" eb="31">
      <t>イジ</t>
    </rPh>
    <rPh sb="31" eb="33">
      <t>ザイダン</t>
    </rPh>
    <rPh sb="33" eb="34">
      <t>トウ</t>
    </rPh>
    <rPh sb="36" eb="38">
      <t>キニュウ</t>
    </rPh>
    <phoneticPr fontId="4"/>
  </si>
  <si>
    <t>　備　考</t>
    <rPh sb="1" eb="2">
      <t>ソナエ</t>
    </rPh>
    <rPh sb="3" eb="4">
      <t>コウ</t>
    </rPh>
    <phoneticPr fontId="4"/>
  </si>
  <si>
    <t>　牧師館</t>
    <rPh sb="1" eb="4">
      <t>ボクシカン</t>
    </rPh>
    <phoneticPr fontId="4"/>
  </si>
  <si>
    <t>　建物(延)</t>
    <rPh sb="1" eb="3">
      <t>タテモノ</t>
    </rPh>
    <rPh sb="4" eb="5">
      <t>ノ</t>
    </rPh>
    <phoneticPr fontId="4"/>
  </si>
  <si>
    <t>　その他</t>
    <rPh sb="3" eb="4">
      <t>タ</t>
    </rPh>
    <phoneticPr fontId="4"/>
  </si>
  <si>
    <t>報告書作成者</t>
    <rPh sb="2" eb="3">
      <t>ショ</t>
    </rPh>
    <phoneticPr fontId="4"/>
  </si>
  <si>
    <t>　氏名</t>
    <rPh sb="1" eb="3">
      <t>シメイ</t>
    </rPh>
    <phoneticPr fontId="4"/>
  </si>
  <si>
    <t>　住所　〒</t>
    <rPh sb="1" eb="3">
      <t>ジュウショ</t>
    </rPh>
    <phoneticPr fontId="4"/>
  </si>
  <si>
    <t>　電話</t>
    <rPh sb="1" eb="3">
      <t>デンワ</t>
    </rPh>
    <phoneticPr fontId="4"/>
  </si>
  <si>
    <t>収入の部</t>
    <phoneticPr fontId="4"/>
  </si>
  <si>
    <t>26.経 常 外 支 出 計</t>
    <rPh sb="3" eb="4">
      <t>キョウ</t>
    </rPh>
    <rPh sb="5" eb="6">
      <t>ツネ</t>
    </rPh>
    <rPh sb="7" eb="8">
      <t>ガイ</t>
    </rPh>
    <rPh sb="9" eb="10">
      <t>ササ</t>
    </rPh>
    <rPh sb="11" eb="12">
      <t>デ</t>
    </rPh>
    <rPh sb="13" eb="14">
      <t>ケイ</t>
    </rPh>
    <phoneticPr fontId="4"/>
  </si>
  <si>
    <t>臨　時　収　入　計</t>
    <rPh sb="0" eb="1">
      <t>ノゾム</t>
    </rPh>
    <rPh sb="2" eb="3">
      <t>ジ</t>
    </rPh>
    <rPh sb="4" eb="5">
      <t>オサム</t>
    </rPh>
    <rPh sb="6" eb="7">
      <t>イリ</t>
    </rPh>
    <rPh sb="8" eb="9">
      <t>ケイ</t>
    </rPh>
    <phoneticPr fontId="4"/>
  </si>
  <si>
    <t>臨　時　支　出　計</t>
    <rPh sb="0" eb="1">
      <t>ノゾム</t>
    </rPh>
    <rPh sb="2" eb="3">
      <t>ジ</t>
    </rPh>
    <rPh sb="4" eb="5">
      <t>ササ</t>
    </rPh>
    <rPh sb="6" eb="7">
      <t>デ</t>
    </rPh>
    <rPh sb="8" eb="9">
      <t>ケイ</t>
    </rPh>
    <phoneticPr fontId="4"/>
  </si>
  <si>
    <t>ページ設定で、用紙はＡ３に設定しています。Ａ３対応のプリンタをお持ちであれば、そのまま三枚ずつ印刷して、一部を教会にて保存、二部を教区にご提出ください。
　お使いのプリンターがＡ３に対応していない場合は、縮小印刷してから拡大コピーをしていただく必要があります。その場合「ファイル」→「ページ設定」→「オプション」でプリンタのプロパティから縮小印刷を選択してください。あるいは、同じくページ設定のところから「拡大縮小印刷」の「次のページ数で印刷」にチェックを入れて縦横共に１ページに設定し、「用紙サイズ」をＢ４、Ａ４等に設定してもＯＫです。</t>
    <rPh sb="257" eb="258">
      <t>トウ</t>
    </rPh>
    <phoneticPr fontId="4"/>
  </si>
  <si>
    <t>合計</t>
    <rPh sb="0" eb="1">
      <t>ゴウ</t>
    </rPh>
    <rPh sb="1" eb="2">
      <t>ケイ</t>
    </rPh>
    <phoneticPr fontId="4"/>
  </si>
  <si>
    <t>60代</t>
    <rPh sb="2" eb="3">
      <t>ダイ</t>
    </rPh>
    <phoneticPr fontId="4"/>
  </si>
  <si>
    <t>支・地・分区</t>
    <rPh sb="0" eb="1">
      <t>シ</t>
    </rPh>
    <rPh sb="2" eb="3">
      <t>チ</t>
    </rPh>
    <rPh sb="4" eb="5">
      <t>ブン</t>
    </rPh>
    <rPh sb="5" eb="6">
      <t>ク</t>
    </rPh>
    <phoneticPr fontId="4"/>
  </si>
  <si>
    <t>定員</t>
    <rPh sb="0" eb="2">
      <t>テイイン</t>
    </rPh>
    <phoneticPr fontId="4"/>
  </si>
  <si>
    <t>謝儀援助・互助</t>
    <rPh sb="0" eb="2">
      <t>シャギ</t>
    </rPh>
    <rPh sb="2" eb="4">
      <t>エンジョ</t>
    </rPh>
    <rPh sb="5" eb="7">
      <t>ゴジョ</t>
    </rPh>
    <phoneticPr fontId="4"/>
  </si>
  <si>
    <t>伝道援助等</t>
    <rPh sb="0" eb="2">
      <t>デンドウ</t>
    </rPh>
    <rPh sb="2" eb="4">
      <t>エンジョ</t>
    </rPh>
    <rPh sb="4" eb="5">
      <t>トウ</t>
    </rPh>
    <phoneticPr fontId="4"/>
  </si>
  <si>
    <t>年度報告</t>
    <rPh sb="0" eb="2">
      <t>ネンド</t>
    </rPh>
    <rPh sb="2" eb="4">
      <t>ホウコク</t>
    </rPh>
    <phoneticPr fontId="4"/>
  </si>
  <si>
    <t>役員名については年鑑掲載、他の個人情報については教団事務処理だけに用います。</t>
    <phoneticPr fontId="4"/>
  </si>
  <si>
    <t>その他公益・収益事業</t>
  </si>
  <si>
    <t>幼児教育施設</t>
  </si>
  <si>
    <t>住所　〒</t>
    <phoneticPr fontId="4"/>
  </si>
  <si>
    <t>報告作成者</t>
    <phoneticPr fontId="4"/>
  </si>
  <si>
    <t>電話(</t>
    <phoneticPr fontId="4"/>
  </si>
  <si>
    <t>収容人員</t>
    <rPh sb="0" eb="2">
      <t>シュウヨウ</t>
    </rPh>
    <rPh sb="2" eb="4">
      <t>ジンイン</t>
    </rPh>
    <phoneticPr fontId="4"/>
  </si>
  <si>
    <t xml:space="preserve">
</t>
    <phoneticPr fontId="4"/>
  </si>
  <si>
    <r>
      <rPr>
        <sz val="3"/>
        <rFont val="ＭＳ 明朝"/>
        <family val="1"/>
        <charset val="128"/>
      </rPr>
      <t xml:space="preserve"> </t>
    </r>
    <r>
      <rPr>
        <sz val="8"/>
        <rFont val="ＭＳ 明朝"/>
        <family val="1"/>
        <charset val="128"/>
      </rPr>
      <t>臨 時 収 入</t>
    </r>
    <rPh sb="1" eb="2">
      <t>ノゾム</t>
    </rPh>
    <rPh sb="3" eb="4">
      <t>ジ</t>
    </rPh>
    <rPh sb="5" eb="6">
      <t>オサム</t>
    </rPh>
    <rPh sb="7" eb="8">
      <t>イリ</t>
    </rPh>
    <phoneticPr fontId="4"/>
  </si>
  <si>
    <r>
      <rPr>
        <sz val="3"/>
        <rFont val="ＭＳ 明朝"/>
        <family val="1"/>
        <charset val="128"/>
      </rPr>
      <t xml:space="preserve"> </t>
    </r>
    <r>
      <rPr>
        <sz val="8"/>
        <rFont val="ＭＳ 明朝"/>
        <family val="1"/>
        <charset val="128"/>
      </rPr>
      <t>臨 時 支 出</t>
    </r>
    <rPh sb="1" eb="2">
      <t>ノゾム</t>
    </rPh>
    <rPh sb="3" eb="4">
      <t>ジ</t>
    </rPh>
    <rPh sb="5" eb="6">
      <t>ササ</t>
    </rPh>
    <rPh sb="7" eb="8">
      <t>デ</t>
    </rPh>
    <phoneticPr fontId="4"/>
  </si>
  <si>
    <r>
      <t>＊</t>
    </r>
    <r>
      <rPr>
        <u/>
        <sz val="6"/>
        <rFont val="ＭＳ ゴシック"/>
        <family val="2"/>
        <charset val="128"/>
      </rPr>
      <t>牧師・伝道師は算入</t>
    </r>
    <rPh sb="1" eb="3">
      <t>ボクシ</t>
    </rPh>
    <rPh sb="4" eb="7">
      <t>デンドウシ</t>
    </rPh>
    <rPh sb="8" eb="10">
      <t>サンニュウ</t>
    </rPh>
    <phoneticPr fontId="4"/>
  </si>
  <si>
    <t>日曜朝拝</t>
    <rPh sb="0" eb="2">
      <t>ニチヨウ</t>
    </rPh>
    <rPh sb="2" eb="3">
      <t>アサ</t>
    </rPh>
    <rPh sb="3" eb="4">
      <t>ハイ</t>
    </rPh>
    <phoneticPr fontId="4"/>
  </si>
  <si>
    <t>⑦ 教会学校(分校</t>
    <rPh sb="2" eb="4">
      <t>キョウカイ</t>
    </rPh>
    <rPh sb="4" eb="6">
      <t>ガッコウ</t>
    </rPh>
    <rPh sb="7" eb="9">
      <t>ブンコウ</t>
    </rPh>
    <phoneticPr fontId="4"/>
  </si>
  <si>
    <t>　3年以上住所不明の会員あるいは3年以上教会員たる義務を怠って別帳に移された会員です。</t>
    <rPh sb="2" eb="5">
      <t>ネンイジョウ</t>
    </rPh>
    <rPh sb="5" eb="7">
      <t>ジュウショ</t>
    </rPh>
    <rPh sb="7" eb="9">
      <t>フメイ</t>
    </rPh>
    <rPh sb="10" eb="12">
      <t>カイイン</t>
    </rPh>
    <rPh sb="17" eb="18">
      <t>ネン</t>
    </rPh>
    <rPh sb="18" eb="20">
      <t>イジョウ</t>
    </rPh>
    <rPh sb="20" eb="23">
      <t>キョウカイイン</t>
    </rPh>
    <rPh sb="25" eb="27">
      <t>ギム</t>
    </rPh>
    <rPh sb="28" eb="29">
      <t>オコタ</t>
    </rPh>
    <rPh sb="31" eb="32">
      <t>ベツ</t>
    </rPh>
    <rPh sb="32" eb="33">
      <t>チョウ</t>
    </rPh>
    <rPh sb="34" eb="35">
      <t>ウツ</t>
    </rPh>
    <rPh sb="38" eb="40">
      <t>カイイン</t>
    </rPh>
    <phoneticPr fontId="4"/>
  </si>
  <si>
    <t>　会員名簿に登録された正規の教会員です。｢現住｣とは、礼拝に出席し、献金そのほか教会員としての責任を果た</t>
    <rPh sb="1" eb="3">
      <t>カイイン</t>
    </rPh>
    <rPh sb="3" eb="5">
      <t>メイボ</t>
    </rPh>
    <rPh sb="6" eb="8">
      <t>トウロク</t>
    </rPh>
    <rPh sb="11" eb="13">
      <t>セイキ</t>
    </rPh>
    <rPh sb="14" eb="16">
      <t>キョウカイ</t>
    </rPh>
    <rPh sb="16" eb="17">
      <t>イン</t>
    </rPh>
    <rPh sb="21" eb="23">
      <t>ゲンジュウ</t>
    </rPh>
    <rPh sb="27" eb="29">
      <t>レイハイ</t>
    </rPh>
    <rPh sb="30" eb="32">
      <t>シュッセキ</t>
    </rPh>
    <rPh sb="34" eb="36">
      <t>ケンキン</t>
    </rPh>
    <rPh sb="40" eb="42">
      <t>キョウカイ</t>
    </rPh>
    <rPh sb="42" eb="43">
      <t>イン</t>
    </rPh>
    <phoneticPr fontId="4"/>
  </si>
  <si>
    <t>　幼時に受洗し、成人してから信仰告白式（または堅信礼）を了した人の数を記入してください。</t>
    <rPh sb="1" eb="3">
      <t>ヨウジ</t>
    </rPh>
    <rPh sb="4" eb="5">
      <t>ジュ</t>
    </rPh>
    <rPh sb="5" eb="6">
      <t>セン</t>
    </rPh>
    <rPh sb="8" eb="10">
      <t>セイジン</t>
    </rPh>
    <rPh sb="14" eb="16">
      <t>シンコウ</t>
    </rPh>
    <rPh sb="16" eb="18">
      <t>コクハク</t>
    </rPh>
    <rPh sb="18" eb="19">
      <t>シキ</t>
    </rPh>
    <rPh sb="23" eb="24">
      <t>ケン</t>
    </rPh>
    <rPh sb="24" eb="25">
      <t>シン</t>
    </rPh>
    <rPh sb="25" eb="26">
      <t>レイ</t>
    </rPh>
    <rPh sb="28" eb="29">
      <t>リョウ</t>
    </rPh>
    <rPh sb="31" eb="32">
      <t>ヒト</t>
    </rPh>
    <rPh sb="33" eb="34">
      <t>カズ</t>
    </rPh>
    <rPh sb="35" eb="37">
      <t>キニュウ</t>
    </rPh>
    <phoneticPr fontId="4"/>
  </si>
  <si>
    <t>　他教会の会員で、転入会に至らず便宜上諸集会に出席し会員としての義務を果たしている人で、役員会でみとめた</t>
    <rPh sb="1" eb="2">
      <t>タ</t>
    </rPh>
    <rPh sb="2" eb="4">
      <t>キョウカイ</t>
    </rPh>
    <rPh sb="5" eb="7">
      <t>カイイン</t>
    </rPh>
    <rPh sb="9" eb="11">
      <t>テンニュウ</t>
    </rPh>
    <rPh sb="11" eb="12">
      <t>カイ</t>
    </rPh>
    <rPh sb="13" eb="14">
      <t>イタ</t>
    </rPh>
    <rPh sb="16" eb="19">
      <t>ベンギジョウ</t>
    </rPh>
    <rPh sb="19" eb="20">
      <t>ショ</t>
    </rPh>
    <rPh sb="20" eb="22">
      <t>シュウカイ</t>
    </rPh>
    <rPh sb="23" eb="25">
      <t>シュッセキ</t>
    </rPh>
    <rPh sb="26" eb="28">
      <t>カイイン</t>
    </rPh>
    <rPh sb="32" eb="34">
      <t>ギム</t>
    </rPh>
    <rPh sb="35" eb="36">
      <t>ハ</t>
    </rPh>
    <rPh sb="41" eb="42">
      <t>ヒト</t>
    </rPh>
    <rPh sb="44" eb="45">
      <t>エキ</t>
    </rPh>
    <phoneticPr fontId="4"/>
  </si>
  <si>
    <t>　人です。</t>
    <rPh sb="1" eb="2">
      <t>ヒト</t>
    </rPh>
    <phoneticPr fontId="4"/>
  </si>
  <si>
    <t>　｢祈祷会」「聖書研究会」を一つの集会として開いている場合には中間の線上に記入してください。</t>
    <rPh sb="2" eb="5">
      <t>キトウカイ</t>
    </rPh>
    <rPh sb="7" eb="9">
      <t>セイショ</t>
    </rPh>
    <rPh sb="9" eb="12">
      <t>ケンキュウカイ</t>
    </rPh>
    <rPh sb="14" eb="15">
      <t>ヒト</t>
    </rPh>
    <rPh sb="17" eb="19">
      <t>シュウカイ</t>
    </rPh>
    <rPh sb="22" eb="23">
      <t>ヒラ</t>
    </rPh>
    <rPh sb="27" eb="29">
      <t>バアイ</t>
    </rPh>
    <rPh sb="31" eb="33">
      <t>チュウカン</t>
    </rPh>
    <rPh sb="34" eb="36">
      <t>センジョウ</t>
    </rPh>
    <rPh sb="37" eb="39">
      <t>キニュウ</t>
    </rPh>
    <phoneticPr fontId="4"/>
  </si>
  <si>
    <t>イ．礼拝開始時間を記入してください。｢朝拝｣｢夕拝｣をなんらかの事情で日曜日になさらず週日になさっている場合でも｢日</t>
    <rPh sb="2" eb="4">
      <t>レイハイ</t>
    </rPh>
    <rPh sb="4" eb="6">
      <t>カイシ</t>
    </rPh>
    <rPh sb="6" eb="8">
      <t>ジカン</t>
    </rPh>
    <rPh sb="9" eb="11">
      <t>キニュウ</t>
    </rPh>
    <rPh sb="19" eb="20">
      <t>チョウ</t>
    </rPh>
    <rPh sb="20" eb="21">
      <t>ハイ</t>
    </rPh>
    <rPh sb="23" eb="24">
      <t>ユウ</t>
    </rPh>
    <rPh sb="24" eb="25">
      <t>ハイ</t>
    </rPh>
    <rPh sb="32" eb="34">
      <t>ジジョウ</t>
    </rPh>
    <rPh sb="35" eb="38">
      <t>ニチヨウビ</t>
    </rPh>
    <rPh sb="43" eb="45">
      <t>シュウジツ</t>
    </rPh>
    <phoneticPr fontId="4"/>
  </si>
  <si>
    <t>　　曜朝拝｣｢日曜夕拝｣の欄に記入してください。</t>
    <rPh sb="2" eb="3">
      <t>ヒカリ</t>
    </rPh>
    <rPh sb="3" eb="4">
      <t>アサ</t>
    </rPh>
    <rPh sb="4" eb="5">
      <t>ハイ</t>
    </rPh>
    <rPh sb="7" eb="9">
      <t>ニチヨウ</t>
    </rPh>
    <rPh sb="9" eb="11">
      <t>ユウハイ</t>
    </rPh>
    <rPh sb="13" eb="14">
      <t>ラン</t>
    </rPh>
    <rPh sb="15" eb="17">
      <t>キニュウ</t>
    </rPh>
    <phoneticPr fontId="4"/>
  </si>
  <si>
    <t>　　上開いている場合には各々の特色を記入してください。</t>
    <rPh sb="2" eb="3">
      <t>ウエ</t>
    </rPh>
    <rPh sb="3" eb="4">
      <t>ヒラ</t>
    </rPh>
    <rPh sb="8" eb="10">
      <t>バアイ</t>
    </rPh>
    <rPh sb="12" eb="14">
      <t>オノオノ</t>
    </rPh>
    <rPh sb="15" eb="17">
      <t>トクショク</t>
    </rPh>
    <rPh sb="18" eb="20">
      <t>キニュウ</t>
    </rPh>
    <phoneticPr fontId="4"/>
  </si>
  <si>
    <t>イ．｢開校中・休校中｣のどちらかに○をつけてください。生徒募集中でも開校している場合は｢開校中｣を○で囲んでください。</t>
    <rPh sb="3" eb="6">
      <t>カイコウチュウ</t>
    </rPh>
    <rPh sb="7" eb="10">
      <t>キュウコウチュウ</t>
    </rPh>
    <rPh sb="27" eb="29">
      <t>セイト</t>
    </rPh>
    <rPh sb="29" eb="32">
      <t>ボシュウチュウ</t>
    </rPh>
    <rPh sb="34" eb="36">
      <t>カイコウ</t>
    </rPh>
    <rPh sb="40" eb="42">
      <t>バアイ</t>
    </rPh>
    <rPh sb="44" eb="47">
      <t>カイコウチュウ</t>
    </rPh>
    <rPh sb="51" eb="52">
      <t>カコ</t>
    </rPh>
    <phoneticPr fontId="4"/>
  </si>
  <si>
    <t>ハ．分級科別欄（たとえば幼稚科・高等科等）は、それが教会学校の組織の内にあり、分級あるいは会合を定期的に行って</t>
    <rPh sb="2" eb="3">
      <t>ブン</t>
    </rPh>
    <rPh sb="3" eb="4">
      <t>キュウ</t>
    </rPh>
    <rPh sb="4" eb="5">
      <t>カ</t>
    </rPh>
    <rPh sb="5" eb="6">
      <t>ベツ</t>
    </rPh>
    <rPh sb="6" eb="7">
      <t>ラン</t>
    </rPh>
    <rPh sb="12" eb="14">
      <t>ヨウチ</t>
    </rPh>
    <rPh sb="14" eb="15">
      <t>カ</t>
    </rPh>
    <rPh sb="16" eb="19">
      <t>コウトウカ</t>
    </rPh>
    <rPh sb="19" eb="20">
      <t>トウ</t>
    </rPh>
    <rPh sb="26" eb="28">
      <t>キョウカイ</t>
    </rPh>
    <rPh sb="28" eb="30">
      <t>ガッコウ</t>
    </rPh>
    <rPh sb="31" eb="33">
      <t>ソシキ</t>
    </rPh>
    <rPh sb="34" eb="35">
      <t>ウチ</t>
    </rPh>
    <rPh sb="39" eb="41">
      <t>ブンキュウ</t>
    </rPh>
    <rPh sb="45" eb="47">
      <t>カイゴウ</t>
    </rPh>
    <phoneticPr fontId="4"/>
  </si>
  <si>
    <t>　　いる場合にのみ記入してください。成人科その他がある場合には記入してください。</t>
    <rPh sb="4" eb="6">
      <t>バアイ</t>
    </rPh>
    <rPh sb="9" eb="11">
      <t>キニュウ</t>
    </rPh>
    <rPh sb="18" eb="21">
      <t>セイジンカ</t>
    </rPh>
    <rPh sb="23" eb="24">
      <t>タ</t>
    </rPh>
    <rPh sb="27" eb="29">
      <t>バアイ</t>
    </rPh>
    <rPh sb="31" eb="33">
      <t>キニュウ</t>
    </rPh>
    <phoneticPr fontId="4"/>
  </si>
  <si>
    <t>前年度報告の信徒総数をご記入ください</t>
    <rPh sb="0" eb="3">
      <t>ゼンネンド</t>
    </rPh>
    <rPh sb="3" eb="5">
      <t>ホウコク</t>
    </rPh>
    <rPh sb="6" eb="8">
      <t>シント</t>
    </rPh>
    <rPh sb="8" eb="10">
      <t>ソウスウ</t>
    </rPh>
    <rPh sb="12" eb="14">
      <t>キニュウ</t>
    </rPh>
    <phoneticPr fontId="4"/>
  </si>
  <si>
    <t>必ず前年度記入の総計との差になるようにしてください</t>
    <rPh sb="0" eb="1">
      <t>カナラ</t>
    </rPh>
    <rPh sb="2" eb="5">
      <t>ゼンネンド</t>
    </rPh>
    <rPh sb="5" eb="7">
      <t>キニュウ</t>
    </rPh>
    <rPh sb="8" eb="10">
      <t>ソウケイ</t>
    </rPh>
    <rPh sb="12" eb="13">
      <t>サ</t>
    </rPh>
    <phoneticPr fontId="4"/>
  </si>
  <si>
    <r>
      <t>平均数…</t>
    </r>
    <r>
      <rPr>
        <u/>
        <sz val="6"/>
        <rFont val="ＭＳ ゴシック"/>
        <family val="2"/>
        <charset val="128"/>
      </rPr>
      <t>小数点以下は四捨五入してください</t>
    </r>
    <rPh sb="0" eb="3">
      <t>ヘイキンスウ</t>
    </rPh>
    <rPh sb="4" eb="7">
      <t>ショウスウテン</t>
    </rPh>
    <rPh sb="7" eb="9">
      <t>イカ</t>
    </rPh>
    <rPh sb="10" eb="14">
      <t>シシャゴニュウ</t>
    </rPh>
    <phoneticPr fontId="4"/>
  </si>
  <si>
    <t>教会役員を兼任の場合も再度ここにご記入ください。代表役員は記入しないでください。</t>
    <phoneticPr fontId="4"/>
  </si>
  <si>
    <t>氏　名</t>
    <phoneticPr fontId="4"/>
  </si>
  <si>
    <t>⑧</t>
    <phoneticPr fontId="4"/>
  </si>
  <si>
    <t>⑩</t>
    <phoneticPr fontId="4"/>
  </si>
  <si>
    <t>①（ふりがな）</t>
    <phoneticPr fontId="4"/>
  </si>
  <si>
    <t>②</t>
    <phoneticPr fontId="4"/>
  </si>
  <si>
    <t>③最寄駅</t>
    <rPh sb="1" eb="3">
      <t>モヨ</t>
    </rPh>
    <rPh sb="3" eb="4">
      <t>エキ</t>
    </rPh>
    <phoneticPr fontId="4"/>
  </si>
  <si>
    <t>④</t>
    <phoneticPr fontId="4"/>
  </si>
  <si>
    <t>) FAX (</t>
    <phoneticPr fontId="4"/>
  </si>
  <si>
    <t>)</t>
    <phoneticPr fontId="4"/>
  </si>
  <si>
    <t>・</t>
    <phoneticPr fontId="4"/>
  </si>
  <si>
    <t>⑤</t>
    <phoneticPr fontId="4"/>
  </si>
  <si>
    <t>〒(</t>
    <phoneticPr fontId="4"/>
  </si>
  <si>
    <t>⑥</t>
    <phoneticPr fontId="4"/>
  </si>
  <si>
    <t>成人科・その他</t>
    <rPh sb="0" eb="3">
      <t>セイジンカ</t>
    </rPh>
    <rPh sb="6" eb="7">
      <t>タ</t>
    </rPh>
    <phoneticPr fontId="4"/>
  </si>
  <si>
    <t>校を含む)／どちらかに○を→開校中・休校中</t>
    <rPh sb="0" eb="1">
      <t>コウ</t>
    </rPh>
    <rPh sb="2" eb="3">
      <t>フク</t>
    </rPh>
    <rPh sb="14" eb="16">
      <t>カイコウ</t>
    </rPh>
    <rPh sb="16" eb="17">
      <t>チュウ</t>
    </rPh>
    <rPh sb="18" eb="20">
      <t>キュウコウ</t>
    </rPh>
    <rPh sb="20" eb="21">
      <t>チュウ</t>
    </rPh>
    <phoneticPr fontId="4"/>
  </si>
  <si>
    <t>　幼児洗礼を受けて信仰未告白の会員です。</t>
    <rPh sb="1" eb="3">
      <t>ヨウジ</t>
    </rPh>
    <rPh sb="3" eb="5">
      <t>センレイ</t>
    </rPh>
    <rPh sb="6" eb="7">
      <t>ウ</t>
    </rPh>
    <rPh sb="9" eb="11">
      <t>シンコウ</t>
    </rPh>
    <rPh sb="11" eb="12">
      <t>ミ</t>
    </rPh>
    <rPh sb="12" eb="14">
      <t>コクハク</t>
    </rPh>
    <rPh sb="15" eb="17">
      <t>カイイン</t>
    </rPh>
    <phoneticPr fontId="4"/>
  </si>
  <si>
    <t>ニ．出席平均数は、分級を行っていない場合、分級科別に分けていない場合も合計欄に記入してください。</t>
    <rPh sb="2" eb="4">
      <t>シュッセキ</t>
    </rPh>
    <rPh sb="4" eb="7">
      <t>ヘイキンスウ</t>
    </rPh>
    <rPh sb="9" eb="11">
      <t>ブンキュウ</t>
    </rPh>
    <rPh sb="12" eb="13">
      <t>オコナ</t>
    </rPh>
    <rPh sb="18" eb="20">
      <t>バアイ</t>
    </rPh>
    <rPh sb="21" eb="23">
      <t>ブンキュウ</t>
    </rPh>
    <rPh sb="23" eb="24">
      <t>カ</t>
    </rPh>
    <rPh sb="24" eb="25">
      <t>ベツ</t>
    </rPh>
    <rPh sb="26" eb="27">
      <t>ワ</t>
    </rPh>
    <rPh sb="32" eb="34">
      <t>バアイ</t>
    </rPh>
    <rPh sb="35" eb="37">
      <t>ゴウケイ</t>
    </rPh>
    <rPh sb="37" eb="38">
      <t>ラン</t>
    </rPh>
    <rPh sb="39" eb="41">
      <t>キニュウ</t>
    </rPh>
    <phoneticPr fontId="4"/>
  </si>
  <si>
    <t>　している会員で、「不在」はそれ以外の会員です。</t>
    <rPh sb="5" eb="7">
      <t>カイイン</t>
    </rPh>
    <rPh sb="10" eb="12">
      <t>フザイ</t>
    </rPh>
    <rPh sb="16" eb="18">
      <t>イガイ</t>
    </rPh>
    <rPh sb="19" eb="21">
      <t>カイイン</t>
    </rPh>
    <phoneticPr fontId="4"/>
  </si>
  <si>
    <t>増(＋)</t>
    <rPh sb="0" eb="1">
      <t>ゾウ</t>
    </rPh>
    <phoneticPr fontId="4"/>
  </si>
  <si>
    <t>減(－)</t>
    <rPh sb="0" eb="1">
      <t>ゲン</t>
    </rPh>
    <phoneticPr fontId="4"/>
  </si>
  <si>
    <t>別紙の説明をよくお読みください。</t>
    <rPh sb="0" eb="2">
      <t>ベッシ</t>
    </rPh>
    <rPh sb="3" eb="5">
      <t>セツメイ</t>
    </rPh>
    <rPh sb="9" eb="10">
      <t>ヨ</t>
    </rPh>
    <phoneticPr fontId="4"/>
  </si>
  <si>
    <t>　付属施設</t>
    <rPh sb="1" eb="3">
      <t>フゾク</t>
    </rPh>
    <rPh sb="3" eb="5">
      <t>シセツ</t>
    </rPh>
    <phoneticPr fontId="4"/>
  </si>
  <si>
    <t>22.借入返済金</t>
    <rPh sb="3" eb="4">
      <t>シャク</t>
    </rPh>
    <rPh sb="5" eb="8">
      <t>ヘンサイキン</t>
    </rPh>
    <phoneticPr fontId="4"/>
  </si>
  <si>
    <t>23.臨時費繰出</t>
    <rPh sb="3" eb="6">
      <t>リンジヒ</t>
    </rPh>
    <rPh sb="6" eb="8">
      <t>クリダ</t>
    </rPh>
    <phoneticPr fontId="4"/>
  </si>
  <si>
    <t>⑨</t>
    <phoneticPr fontId="4"/>
  </si>
  <si>
    <t>記入日現在のものをご記入ください</t>
    <rPh sb="0" eb="2">
      <t>キニュウ</t>
    </rPh>
    <rPh sb="2" eb="3">
      <t>ビ</t>
    </rPh>
    <rPh sb="3" eb="5">
      <t>ゲンザイ</t>
    </rPh>
    <rPh sb="10" eb="12">
      <t>キニュウ</t>
    </rPh>
    <phoneticPr fontId="4"/>
  </si>
  <si>
    <t>教師およびキリスト教教育主事の氏名・住所(正・補 該当のものを○でかこんでください)</t>
    <rPh sb="0" eb="2">
      <t>キョウシ</t>
    </rPh>
    <rPh sb="9" eb="10">
      <t>キョウ</t>
    </rPh>
    <rPh sb="10" eb="12">
      <t>キョウイク</t>
    </rPh>
    <rPh sb="12" eb="14">
      <t>シュジ</t>
    </rPh>
    <rPh sb="15" eb="17">
      <t>シメイ</t>
    </rPh>
    <rPh sb="18" eb="20">
      <t>ジュウショ</t>
    </rPh>
    <phoneticPr fontId="4"/>
  </si>
  <si>
    <t>別紙の説明をよくお読みください</t>
    <phoneticPr fontId="4"/>
  </si>
  <si>
    <t>前年度報告提出後に所在地・電話番号を変更した場合は○を→</t>
    <rPh sb="13" eb="15">
      <t>デンワ</t>
    </rPh>
    <rPh sb="15" eb="17">
      <t>バンゴウ</t>
    </rPh>
    <rPh sb="22" eb="24">
      <t>バアイ</t>
    </rPh>
    <phoneticPr fontId="4"/>
  </si>
  <si>
    <t>前年度報告提出後に住所・電話番号
を変更した場合は（有）に○を</t>
    <rPh sb="9" eb="11">
      <t>ジュウショ</t>
    </rPh>
    <rPh sb="26" eb="27">
      <t>ア</t>
    </rPh>
    <phoneticPr fontId="4"/>
  </si>
  <si>
    <t>*コピーでお送りいただいてもけっこうです</t>
    <rPh sb="6" eb="7">
      <t>オク</t>
    </rPh>
    <phoneticPr fontId="4"/>
  </si>
  <si>
    <t>「保護」を外すとテンプレートそのものの文字や数式等も変更できてしまうので、おすすめしませんが、もしロックされているセルの変更が必要な場合は、一時的に保護を解除してください。メニューから「ツール」→「保護」→「シート保護の解除」、または「校閲」タブ →「シート保護の解除」をクリックです。
　その場合、不用意な変更を防ぐため、必要な変更がすんだらすぐに再度シートを保護されるようおすすめします。</t>
    <rPh sb="118" eb="120">
      <t>コウエツ</t>
    </rPh>
    <phoneticPr fontId="4"/>
  </si>
  <si>
    <t xml:space="preserve">シートは「保護」されており、ロックを外してあるセル（白いところ）のみが入力できるようになっています。
</t>
    <rPh sb="5" eb="7">
      <t>ホゴ</t>
    </rPh>
    <rPh sb="18" eb="19">
      <t>ハズ</t>
    </rPh>
    <rPh sb="26" eb="27">
      <t>シロ</t>
    </rPh>
    <rPh sb="35" eb="37">
      <t>ニュウリョク</t>
    </rPh>
    <phoneticPr fontId="4"/>
  </si>
  <si>
    <r>
      <t>　</t>
    </r>
    <r>
      <rPr>
        <u/>
        <sz val="6"/>
        <rFont val="ＭＳ ゴシック"/>
        <family val="2"/>
        <charset val="128"/>
      </rPr>
      <t>しないでください</t>
    </r>
    <phoneticPr fontId="4"/>
  </si>
  <si>
    <t>　ください。「その他」の欄には墓地などをご記入ください。　　　㎡＝坪数×3.3</t>
    <phoneticPr fontId="4"/>
  </si>
  <si>
    <t>1カ年集会数</t>
    <rPh sb="2" eb="3">
      <t>ネン</t>
    </rPh>
    <rPh sb="3" eb="5">
      <t>シュウカイ</t>
    </rPh>
    <rPh sb="5" eb="6">
      <t>スウ</t>
    </rPh>
    <phoneticPr fontId="4"/>
  </si>
  <si>
    <t>ロ．生徒数とは、生徒名簿に記載されている者の数です。概数でもかまいませんので、必ず記入してください。</t>
    <rPh sb="2" eb="5">
      <t>セイトスウ</t>
    </rPh>
    <rPh sb="8" eb="10">
      <t>セイト</t>
    </rPh>
    <rPh sb="10" eb="12">
      <t>メイボ</t>
    </rPh>
    <rPh sb="13" eb="15">
      <t>キサイ</t>
    </rPh>
    <rPh sb="20" eb="21">
      <t>モノ</t>
    </rPh>
    <rPh sb="22" eb="23">
      <t>カズ</t>
    </rPh>
    <rPh sb="26" eb="28">
      <t>ガイスウ</t>
    </rPh>
    <rPh sb="39" eb="40">
      <t>カナラ</t>
    </rPh>
    <rPh sb="41" eb="43">
      <t>キニュウ</t>
    </rPh>
    <phoneticPr fontId="4"/>
  </si>
  <si>
    <t>　（注意）
　1. 分校のある場合は、それを含めてください。分校数を記入してください。
　2. 生徒数が明確でない場合は、概数を記入してください。</t>
    <rPh sb="2" eb="4">
      <t>チュウイ</t>
    </rPh>
    <phoneticPr fontId="4"/>
  </si>
  <si>
    <t>Ｃ表では収入総計と支出総計の差額をチェックする数式を欄外に入れています。また収入総計と支出総計に差額が発生している状態のとき、支出総計の数字が斜体字となるようにしています。
　最終的に収入総計と支出総計の差額が0となるようご注意ください。</t>
    <rPh sb="1" eb="2">
      <t>ヒョウ</t>
    </rPh>
    <rPh sb="4" eb="6">
      <t>シュウニュウ</t>
    </rPh>
    <rPh sb="6" eb="8">
      <t>ソウケイ</t>
    </rPh>
    <rPh sb="9" eb="11">
      <t>シシュツ</t>
    </rPh>
    <rPh sb="11" eb="13">
      <t>ソウケイ</t>
    </rPh>
    <rPh sb="14" eb="16">
      <t>サガク</t>
    </rPh>
    <rPh sb="23" eb="25">
      <t>スウシキ</t>
    </rPh>
    <rPh sb="26" eb="28">
      <t>ランガイ</t>
    </rPh>
    <rPh sb="29" eb="30">
      <t>イ</t>
    </rPh>
    <rPh sb="38" eb="40">
      <t>シュウニュウ</t>
    </rPh>
    <rPh sb="40" eb="42">
      <t>ソウケイ</t>
    </rPh>
    <rPh sb="43" eb="45">
      <t>シシュツ</t>
    </rPh>
    <rPh sb="45" eb="47">
      <t>ソウケイ</t>
    </rPh>
    <rPh sb="48" eb="50">
      <t>サガク</t>
    </rPh>
    <rPh sb="51" eb="53">
      <t>ハッセイ</t>
    </rPh>
    <rPh sb="57" eb="59">
      <t>ジョウタイ</t>
    </rPh>
    <rPh sb="63" eb="65">
      <t>シシュツ</t>
    </rPh>
    <rPh sb="65" eb="67">
      <t>ソウケイ</t>
    </rPh>
    <rPh sb="68" eb="70">
      <t>スウジ</t>
    </rPh>
    <rPh sb="71" eb="73">
      <t>シャタイ</t>
    </rPh>
    <rPh sb="73" eb="74">
      <t>ジ</t>
    </rPh>
    <rPh sb="88" eb="91">
      <t>サイシュウテキ</t>
    </rPh>
    <rPh sb="92" eb="94">
      <t>シュウニュウ</t>
    </rPh>
    <rPh sb="94" eb="96">
      <t>ソウケイ</t>
    </rPh>
    <rPh sb="97" eb="99">
      <t>シシュツ</t>
    </rPh>
    <rPh sb="99" eb="101">
      <t>ソウケイ</t>
    </rPh>
    <rPh sb="102" eb="104">
      <t>サガク</t>
    </rPh>
    <rPh sb="112" eb="114">
      <t>チュウイ</t>
    </rPh>
    <phoneticPr fontId="4"/>
  </si>
  <si>
    <t>　日本基督教団兵庫教区　森なお</t>
    <phoneticPr fontId="4"/>
  </si>
  <si>
    <r>
      <t>幼稚園・保育所・認定こども園</t>
    </r>
    <r>
      <rPr>
        <sz val="8"/>
        <rFont val="ＭＳ ゴシック"/>
        <family val="2"/>
        <charset val="128"/>
      </rPr>
      <t>（該当呼称を○でかこんでください）</t>
    </r>
    <rPh sb="8" eb="10">
      <t>ニンテイ</t>
    </rPh>
    <rPh sb="13" eb="14">
      <t>エン</t>
    </rPh>
    <phoneticPr fontId="4"/>
  </si>
  <si>
    <t>不明な点をお問い合わせする場合がありますので、必ずご記入ください</t>
    <phoneticPr fontId="4"/>
  </si>
  <si>
    <t>FAX</t>
    <phoneticPr fontId="4"/>
  </si>
  <si>
    <t>　FAX</t>
    <phoneticPr fontId="4"/>
  </si>
  <si>
    <t>70代</t>
    <rPh sb="2" eb="3">
      <t>ダイ</t>
    </rPh>
    <phoneticPr fontId="4"/>
  </si>
  <si>
    <t>80代以上</t>
    <rPh sb="2" eb="3">
      <t>ダイ</t>
    </rPh>
    <rPh sb="3" eb="5">
      <t>イジョウ</t>
    </rPh>
    <phoneticPr fontId="4"/>
  </si>
  <si>
    <t>　不具合やご不明の点などございましたら、京都教区事務所までご一報ください。</t>
    <phoneticPr fontId="4"/>
  </si>
  <si>
    <t>日本基督教団京都教区事務所</t>
    <phoneticPr fontId="4"/>
  </si>
  <si>
    <t>　〒602-0917</t>
    <phoneticPr fontId="4"/>
  </si>
  <si>
    <t>　京都市上京区一条室町西入る日野殿町394-2</t>
    <phoneticPr fontId="4"/>
  </si>
  <si>
    <t>　　　京都教区事務所</t>
    <rPh sb="3" eb="10">
      <t>キョウトキョウクジムショ</t>
    </rPh>
    <phoneticPr fontId="4"/>
  </si>
  <si>
    <t>075-451-3556</t>
    <phoneticPr fontId="4"/>
  </si>
  <si>
    <t>075-451-0630</t>
    <phoneticPr fontId="4"/>
  </si>
  <si>
    <t>info@uccj-kyoto.com</t>
    <phoneticPr fontId="4"/>
  </si>
  <si>
    <t>オンライン他礼拝</t>
    <rPh sb="6" eb="8">
      <t xml:space="preserve">レイハイ </t>
    </rPh>
    <phoneticPr fontId="4"/>
  </si>
  <si>
    <t>(ヘ)</t>
    <phoneticPr fontId="4"/>
  </si>
  <si>
    <t>ロ．オンライン、配信その他の通信手段を用いた参加人数（視聴数等）を記入してください。人数が明確でない場合</t>
    <rPh sb="8" eb="10">
      <t xml:space="preserve">ハイシｎ </t>
    </rPh>
    <rPh sb="14" eb="18">
      <t xml:space="preserve">ツウシンシュダンヲ </t>
    </rPh>
    <rPh sb="19" eb="20">
      <t xml:space="preserve">モチイタ </t>
    </rPh>
    <rPh sb="22" eb="26">
      <t xml:space="preserve">サンカニンズウ </t>
    </rPh>
    <rPh sb="27" eb="31">
      <t xml:space="preserve">シチョウスウトウ </t>
    </rPh>
    <rPh sb="33" eb="35">
      <t xml:space="preserve">キニュウシテクダサイ </t>
    </rPh>
    <rPh sb="42" eb="44">
      <t xml:space="preserve">ニンズウガ </t>
    </rPh>
    <rPh sb="45" eb="47">
      <t xml:space="preserve">メイカクデ </t>
    </rPh>
    <phoneticPr fontId="4"/>
  </si>
  <si>
    <t>　　は概数を記入してください。特色欄にはオンライン、配信方法（zoomやYouTube等）を記入してください。</t>
    <rPh sb="3" eb="5">
      <t xml:space="preserve">ガイスウ </t>
    </rPh>
    <rPh sb="6" eb="8">
      <t xml:space="preserve">キニュウシテクダサイ </t>
    </rPh>
    <rPh sb="15" eb="17">
      <t xml:space="preserve">トクショク </t>
    </rPh>
    <rPh sb="17" eb="18">
      <t xml:space="preserve">ラン </t>
    </rPh>
    <rPh sb="26" eb="30">
      <t xml:space="preserve">ハイシンホウホウ </t>
    </rPh>
    <rPh sb="43" eb="44">
      <t xml:space="preserve">トウ </t>
    </rPh>
    <rPh sb="46" eb="48">
      <t xml:space="preserve">キニュウシテクダサイ </t>
    </rPh>
    <phoneticPr fontId="4"/>
  </si>
  <si>
    <t>ハ．｢祈祷会」｢聖書研究会」を行っている曜日、開始時刻を記入してください。また、｢祈祷会」｢聖書研究会」を週2回以</t>
    <rPh sb="3" eb="6">
      <t>キトウカイ</t>
    </rPh>
    <rPh sb="8" eb="10">
      <t>セイショ</t>
    </rPh>
    <rPh sb="10" eb="13">
      <t>ケンキュウカイ</t>
    </rPh>
    <rPh sb="15" eb="16">
      <t>オコナ</t>
    </rPh>
    <rPh sb="20" eb="22">
      <t>ヨウビ</t>
    </rPh>
    <rPh sb="23" eb="25">
      <t>カイシ</t>
    </rPh>
    <rPh sb="25" eb="27">
      <t>ジコク</t>
    </rPh>
    <rPh sb="28" eb="30">
      <t>キニュウ</t>
    </rPh>
    <rPh sb="41" eb="44">
      <t>キトウカイ</t>
    </rPh>
    <rPh sb="46" eb="48">
      <t>セイショ</t>
    </rPh>
    <rPh sb="48" eb="49">
      <t>ケン</t>
    </rPh>
    <phoneticPr fontId="4"/>
  </si>
  <si>
    <t>ニ．「家庭集会」集会が何カ所で開かれ、また、それは礼拝形式かそうでないかを記入してください。</t>
    <rPh sb="3" eb="5">
      <t>カテイ</t>
    </rPh>
    <rPh sb="5" eb="7">
      <t>シュウカイ</t>
    </rPh>
    <rPh sb="8" eb="10">
      <t>シュウカイ</t>
    </rPh>
    <rPh sb="11" eb="12">
      <t>ナン</t>
    </rPh>
    <rPh sb="13" eb="14">
      <t>ショ</t>
    </rPh>
    <rPh sb="15" eb="16">
      <t>ヒラ</t>
    </rPh>
    <rPh sb="25" eb="27">
      <t>レイハイ</t>
    </rPh>
    <rPh sb="27" eb="29">
      <t>ケイシキ</t>
    </rPh>
    <rPh sb="37" eb="39">
      <t>キニュウ</t>
    </rPh>
    <phoneticPr fontId="4"/>
  </si>
  <si>
    <t>ホ．「出張伝道」職場集会、あるいは団地集会など、その伝道地の性格を記入してください。</t>
    <rPh sb="3" eb="5">
      <t>シュッチョウ</t>
    </rPh>
    <rPh sb="5" eb="7">
      <t>デンドウ</t>
    </rPh>
    <rPh sb="8" eb="10">
      <t>ショクバ</t>
    </rPh>
    <rPh sb="10" eb="12">
      <t>シュウカイ</t>
    </rPh>
    <rPh sb="17" eb="19">
      <t>ダンチ</t>
    </rPh>
    <rPh sb="19" eb="21">
      <t>シュウカイ</t>
    </rPh>
    <rPh sb="26" eb="28">
      <t>デンドウ</t>
    </rPh>
    <rPh sb="28" eb="29">
      <t>チ</t>
    </rPh>
    <rPh sb="30" eb="32">
      <t>セイカク</t>
    </rPh>
    <rPh sb="33" eb="35">
      <t>キニュウ</t>
    </rPh>
    <phoneticPr fontId="4"/>
  </si>
  <si>
    <t>ヘ．「特別集会」伝道集会、社会問題研究会、教会研修会等、集会の性格を記入してください。</t>
    <rPh sb="3" eb="5">
      <t>トクベツ</t>
    </rPh>
    <rPh sb="5" eb="7">
      <t>シュウカイ</t>
    </rPh>
    <rPh sb="8" eb="10">
      <t>デンドウ</t>
    </rPh>
    <rPh sb="10" eb="12">
      <t>シュウカイ</t>
    </rPh>
    <rPh sb="13" eb="15">
      <t>シャカイ</t>
    </rPh>
    <rPh sb="15" eb="17">
      <t>モンダイ</t>
    </rPh>
    <rPh sb="17" eb="20">
      <t>ケンキュウカイ</t>
    </rPh>
    <rPh sb="21" eb="23">
      <t>キョウカイ</t>
    </rPh>
    <rPh sb="23" eb="26">
      <t>ケンシュウカイ</t>
    </rPh>
    <rPh sb="26" eb="27">
      <t>トウ</t>
    </rPh>
    <rPh sb="28" eb="30">
      <t>シュウカイ</t>
    </rPh>
    <rPh sb="31" eb="33">
      <t>セイカク</t>
    </rPh>
    <rPh sb="34" eb="36">
      <t>キニュウ</t>
    </rPh>
    <phoneticPr fontId="4"/>
  </si>
  <si>
    <t>e-mail</t>
    <phoneticPr fontId="4"/>
  </si>
  <si>
    <t>　※新型コロナウイルス対策に関する支出をこの欄にご報告ください。</t>
    <rPh sb="2" eb="4">
      <t xml:space="preserve">シンガタ </t>
    </rPh>
    <rPh sb="11" eb="13">
      <t xml:space="preserve">タイサクニ </t>
    </rPh>
    <rPh sb="14" eb="15">
      <t xml:space="preserve">カンスル </t>
    </rPh>
    <rPh sb="17" eb="19">
      <t xml:space="preserve">シシュツヲ </t>
    </rPh>
    <rPh sb="22" eb="23">
      <t xml:space="preserve">ランニ </t>
    </rPh>
    <rPh sb="25" eb="27">
      <t xml:space="preserve">ホウコク </t>
    </rPh>
    <phoneticPr fontId="4"/>
  </si>
  <si>
    <t>　（配信礼拝用パソコン購入費、消毒液購入費など）</t>
    <rPh sb="2" eb="6">
      <t xml:space="preserve">ハイシンレイハイ </t>
    </rPh>
    <rPh sb="6" eb="7">
      <t xml:space="preserve">ヨウ </t>
    </rPh>
    <rPh sb="11" eb="14">
      <t xml:space="preserve">コウニュウヒ </t>
    </rPh>
    <rPh sb="15" eb="17">
      <t xml:space="preserve">ショウドク </t>
    </rPh>
    <rPh sb="17" eb="18">
      <t xml:space="preserve">エキ </t>
    </rPh>
    <rPh sb="18" eb="21">
      <t xml:space="preserve">コウニュウｈニ </t>
    </rPh>
    <phoneticPr fontId="4"/>
  </si>
  <si>
    <t>名前</t>
    <rPh sb="0" eb="2">
      <t xml:space="preserve">ナマエ </t>
    </rPh>
    <phoneticPr fontId="4"/>
  </si>
  <si>
    <t>※不明な点をお問い合わせする場合がありますので、必ずご記入ください</t>
    <phoneticPr fontId="4"/>
  </si>
  <si>
    <r>
      <t>提出期限　４月３０日</t>
    </r>
    <r>
      <rPr>
        <b/>
        <sz val="11"/>
        <rFont val="ＭＳ ゴシック"/>
        <family val="2"/>
        <charset val="128"/>
      </rPr>
      <t>　必ずお守りください</t>
    </r>
    <rPh sb="0" eb="2">
      <t>テイシュツ</t>
    </rPh>
    <rPh sb="2" eb="4">
      <t>キゲン</t>
    </rPh>
    <rPh sb="6" eb="7">
      <t>ガツ</t>
    </rPh>
    <rPh sb="9" eb="10">
      <t>ニチ</t>
    </rPh>
    <rPh sb="11" eb="12">
      <t>カナラ</t>
    </rPh>
    <rPh sb="14" eb="15">
      <t>マモ</t>
    </rPh>
    <phoneticPr fontId="4"/>
  </si>
  <si>
    <r>
      <rPr>
        <b/>
        <u/>
        <sz val="12"/>
        <rFont val="ＭＳ ゴシック"/>
        <family val="2"/>
        <charset val="128"/>
      </rPr>
      <t>提出期限　４月３０日</t>
    </r>
    <r>
      <rPr>
        <b/>
        <sz val="12"/>
        <rFont val="ＭＳ ゴシック"/>
        <family val="2"/>
        <charset val="128"/>
      </rPr>
      <t>　必ずお守りください</t>
    </r>
    <phoneticPr fontId="4"/>
  </si>
  <si>
    <t>電話・FAX</t>
    <phoneticPr fontId="4"/>
  </si>
  <si>
    <t>e-mail</t>
  </si>
  <si>
    <t>電話</t>
    <rPh sb="0" eb="1">
      <t xml:space="preserve">デンワ </t>
    </rPh>
    <phoneticPr fontId="4"/>
  </si>
  <si>
    <t>セルのコピー・貼り付けは、罫線や書式が変更されてしまわないよう、貼り付けの際に右クリック→「形式を選択して貼り付け」→「値」として行ってください。
　また、「セルの結合」を多用している関係で、複数のセルを選択してコピー・貼り付けをするとうまくいかない場合があります。その場合はご面倒ですが、セルを一つづつコピーして貼り付けてください。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</si>
</sst>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0;;0;"/>
    <numFmt numFmtId="178" formatCode="###\ ###\ ##0"/>
  </numFmts>
  <fonts count="48">
    <font>
      <sz val="11"/>
      <name val="ＭＳ 明朝"/>
      <charset val="128"/>
    </font>
    <font>
      <sz val="11"/>
      <name val="ＭＳ 明朝"/>
      <family val="1"/>
      <charset val="128"/>
    </font>
    <font>
      <sz val="9"/>
      <name val="ＭＳ 明朝"/>
      <family val="1"/>
      <charset val="128"/>
    </font>
    <font>
      <sz val="8"/>
      <name val="ＭＳ 明朝"/>
      <family val="1"/>
      <charset val="128"/>
    </font>
    <font>
      <sz val="6"/>
      <name val="ＭＳ 明朝"/>
      <family val="1"/>
      <charset val="128"/>
    </font>
    <font>
      <sz val="11"/>
      <name val="ＭＳ 明朝"/>
      <family val="1"/>
      <charset val="128"/>
    </font>
    <font>
      <sz val="10"/>
      <name val="ＭＳ 明朝"/>
      <family val="1"/>
      <charset val="128"/>
    </font>
    <font>
      <sz val="11"/>
      <name val="ＭＳ 明朝"/>
      <family val="1"/>
      <charset val="128"/>
    </font>
    <font>
      <sz val="8"/>
      <name val="ＭＳ ゴシック"/>
      <family val="2"/>
      <charset val="128"/>
    </font>
    <font>
      <sz val="7"/>
      <name val="ＭＳ 明朝"/>
      <family val="1"/>
      <charset val="128"/>
    </font>
    <font>
      <sz val="12"/>
      <name val="ＭＳ 明朝"/>
      <family val="1"/>
      <charset val="128"/>
    </font>
    <font>
      <sz val="7"/>
      <name val="ＭＳ ゴシック"/>
      <family val="2"/>
      <charset val="128"/>
    </font>
    <font>
      <u/>
      <sz val="11"/>
      <name val="ＭＳ ゴシック"/>
      <family val="2"/>
      <charset val="128"/>
    </font>
    <font>
      <sz val="11"/>
      <name val="ＭＳ 明朝"/>
      <family val="1"/>
      <charset val="128"/>
    </font>
    <font>
      <sz val="9"/>
      <name val="ＭＳ Ｐ明朝"/>
      <family val="1"/>
      <charset val="128"/>
    </font>
    <font>
      <sz val="11"/>
      <name val="ＭＳ ゴシック"/>
      <family val="2"/>
      <charset val="128"/>
    </font>
    <font>
      <sz val="10"/>
      <name val="ＭＳ Ｐゴシック"/>
      <family val="2"/>
      <charset val="128"/>
    </font>
    <font>
      <sz val="16"/>
      <name val="ＭＳ 明朝"/>
      <family val="1"/>
      <charset val="128"/>
    </font>
    <font>
      <sz val="6"/>
      <name val="ＭＳ ゴシック"/>
      <family val="2"/>
      <charset val="128"/>
    </font>
    <font>
      <u/>
      <sz val="11"/>
      <color indexed="12"/>
      <name val="ＭＳ 明朝"/>
      <family val="1"/>
      <charset val="128"/>
    </font>
    <font>
      <sz val="9"/>
      <name val="ＭＳ ゴシック"/>
      <family val="2"/>
      <charset val="128"/>
    </font>
    <font>
      <sz val="20"/>
      <name val="ＭＳ ゴシック"/>
      <family val="2"/>
      <charset val="128"/>
    </font>
    <font>
      <sz val="12"/>
      <name val="ＭＳ ゴシック"/>
      <family val="2"/>
      <charset val="128"/>
    </font>
    <font>
      <u/>
      <sz val="9"/>
      <name val="ＭＳ ゴシック"/>
      <family val="2"/>
      <charset val="128"/>
    </font>
    <font>
      <sz val="10"/>
      <name val="ＭＳ ゴシック"/>
      <family val="2"/>
      <charset val="128"/>
    </font>
    <font>
      <u/>
      <sz val="10"/>
      <name val="ＭＳ ゴシック"/>
      <family val="2"/>
      <charset val="128"/>
    </font>
    <font>
      <sz val="11"/>
      <name val="ＭＳ Ｐ明朝"/>
      <family val="1"/>
      <charset val="128"/>
    </font>
    <font>
      <sz val="10"/>
      <name val="ＭＳ Ｐ明朝"/>
      <family val="1"/>
      <charset val="128"/>
    </font>
    <font>
      <sz val="18"/>
      <name val="ＭＳ Ｐ明朝"/>
      <family val="1"/>
      <charset val="128"/>
    </font>
    <font>
      <sz val="12"/>
      <name val="ＭＳ Ｐ明朝"/>
      <family val="1"/>
      <charset val="128"/>
    </font>
    <font>
      <sz val="8"/>
      <name val="ＭＳ Ｐ明朝"/>
      <family val="1"/>
      <charset val="128"/>
    </font>
    <font>
      <sz val="6"/>
      <name val="ＭＳ Ｐ明朝"/>
      <family val="1"/>
      <charset val="128"/>
    </font>
    <font>
      <u/>
      <sz val="9"/>
      <name val="ＭＳ Ｐゴシック"/>
      <family val="2"/>
      <charset val="128"/>
    </font>
    <font>
      <sz val="22"/>
      <name val="ＭＳ ゴシック"/>
      <family val="2"/>
      <charset val="128"/>
    </font>
    <font>
      <sz val="18"/>
      <name val="ＭＳ ゴシック"/>
      <family val="2"/>
      <charset val="128"/>
    </font>
    <font>
      <sz val="5"/>
      <name val="ＭＳ ゴシック"/>
      <family val="2"/>
      <charset val="128"/>
    </font>
    <font>
      <u/>
      <sz val="6"/>
      <name val="ＭＳ ゴシック"/>
      <family val="2"/>
      <charset val="128"/>
    </font>
    <font>
      <b/>
      <sz val="8"/>
      <name val="ＭＳ ゴシック"/>
      <family val="2"/>
      <charset val="128"/>
    </font>
    <font>
      <sz val="7"/>
      <name val="ＭＳ Ｐ明朝"/>
      <family val="1"/>
      <charset val="128"/>
    </font>
    <font>
      <b/>
      <sz val="12"/>
      <name val="ＭＳ ゴシック"/>
      <family val="2"/>
      <charset val="128"/>
    </font>
    <font>
      <b/>
      <u/>
      <sz val="12"/>
      <name val="ＭＳ ゴシック"/>
      <family val="2"/>
      <charset val="128"/>
    </font>
    <font>
      <b/>
      <u/>
      <sz val="11"/>
      <name val="ＭＳ ゴシック"/>
      <family val="2"/>
      <charset val="128"/>
    </font>
    <font>
      <b/>
      <sz val="11"/>
      <name val="ＭＳ ゴシック"/>
      <family val="2"/>
      <charset val="128"/>
    </font>
    <font>
      <u/>
      <sz val="7"/>
      <name val="ＭＳ ゴシック"/>
      <family val="2"/>
      <charset val="128"/>
    </font>
    <font>
      <sz val="3"/>
      <name val="ＭＳ 明朝"/>
      <family val="1"/>
      <charset val="128"/>
    </font>
    <font>
      <sz val="13"/>
      <name val="ＭＳ ゴシック"/>
      <family val="2"/>
      <charset val="128"/>
    </font>
    <font>
      <sz val="8"/>
      <name val="ＭＳ Ｐゴシック"/>
      <family val="2"/>
      <charset val="128"/>
    </font>
    <font>
      <sz val="11"/>
      <color rgb="FFFF0000"/>
      <name val="ＭＳ 明朝"/>
      <family val="1"/>
      <charset val="128"/>
    </font>
  </fonts>
  <fills count="4">
    <fill>
      <patternFill patternType="none"/>
    </fill>
    <fill>
      <patternFill patternType="gray125"/>
    </fill>
    <fill>
      <patternFill patternType="solid">
        <fgColor rgb="FFFFFFFF"/>
        <bgColor indexed="64"/>
      </patternFill>
    </fill>
    <fill>
      <patternFill patternType="solid">
        <fgColor rgb="FFC0E0C0"/>
        <bgColor indexed="64"/>
      </patternFill>
    </fill>
  </fills>
  <borders count="108">
    <border>
      <left/>
      <right/>
      <top/>
      <bottom/>
      <diagonal/>
    </border>
    <border>
      <left style="medium">
        <color indexed="64"/>
      </left>
      <right/>
      <top/>
      <bottom/>
      <diagonal/>
    </border>
    <border>
      <left/>
      <right/>
      <top/>
      <bottom style="dashed">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double">
        <color indexed="64"/>
      </right>
      <top style="dotted">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bottom style="dashed">
        <color indexed="64"/>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style="medium">
        <color indexed="64"/>
      </top>
      <bottom/>
      <diagonal/>
    </border>
    <border>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top style="dashed">
        <color indexed="64"/>
      </top>
      <bottom/>
      <diagonal/>
    </border>
    <border>
      <left style="medium">
        <color indexed="64"/>
      </left>
      <right/>
      <top/>
      <bottom style="dashed">
        <color indexed="64"/>
      </bottom>
      <diagonal/>
    </border>
    <border>
      <left style="medium">
        <color indexed="64"/>
      </left>
      <right/>
      <top style="dashed">
        <color indexed="64"/>
      </top>
      <bottom/>
      <diagonal/>
    </border>
    <border>
      <left style="medium">
        <color indexed="64"/>
      </left>
      <right/>
      <top/>
      <bottom style="medium">
        <color indexed="64"/>
      </bottom>
      <diagonal/>
    </border>
    <border>
      <left/>
      <right style="medium">
        <color indexed="64"/>
      </right>
      <top style="dashed">
        <color indexed="64"/>
      </top>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right style="double">
        <color indexed="64"/>
      </right>
      <top style="medium">
        <color indexed="64"/>
      </top>
      <bottom style="thin">
        <color indexed="64"/>
      </bottom>
      <diagonal/>
    </border>
    <border>
      <left style="double">
        <color indexed="64"/>
      </left>
      <right/>
      <top style="thin">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s>
  <cellStyleXfs count="2">
    <xf numFmtId="0" fontId="0" fillId="0" borderId="0">
      <alignment vertical="center"/>
    </xf>
    <xf numFmtId="0" fontId="19" fillId="0" borderId="0" applyNumberFormat="0" applyFill="0" applyBorder="0" applyAlignment="0" applyProtection="0">
      <alignment vertical="top"/>
      <protection locked="0"/>
    </xf>
  </cellStyleXfs>
  <cellXfs count="1126">
    <xf numFmtId="0" fontId="0" fillId="0" borderId="0" xfId="0">
      <alignment vertical="center"/>
    </xf>
    <xf numFmtId="49" fontId="30" fillId="2" borderId="1" xfId="0" applyNumberFormat="1" applyFont="1" applyFill="1" applyBorder="1" applyAlignment="1" applyProtection="1">
      <alignment horizontal="center" vertical="center"/>
      <protection locked="0"/>
    </xf>
    <xf numFmtId="49" fontId="14" fillId="2" borderId="2" xfId="0" applyNumberFormat="1" applyFont="1" applyFill="1" applyBorder="1" applyProtection="1">
      <alignment vertical="center"/>
      <protection locked="0"/>
    </xf>
    <xf numFmtId="49" fontId="14" fillId="2" borderId="0" xfId="0" applyNumberFormat="1" applyFont="1" applyFill="1" applyProtection="1">
      <alignment vertical="center"/>
      <protection locked="0"/>
    </xf>
    <xf numFmtId="49" fontId="30" fillId="2" borderId="0" xfId="0" applyNumberFormat="1" applyFont="1" applyFill="1" applyProtection="1">
      <alignment vertical="center"/>
      <protection locked="0"/>
    </xf>
    <xf numFmtId="49" fontId="20" fillId="2" borderId="0" xfId="0" applyNumberFormat="1" applyFont="1" applyFill="1" applyAlignment="1" applyProtection="1">
      <alignment vertical="center" wrapText="1"/>
      <protection locked="0"/>
    </xf>
    <xf numFmtId="49" fontId="30" fillId="2" borderId="3" xfId="0" applyNumberFormat="1" applyFont="1" applyFill="1" applyBorder="1" applyProtection="1">
      <alignment vertical="center"/>
      <protection locked="0"/>
    </xf>
    <xf numFmtId="49" fontId="30" fillId="2" borderId="0" xfId="0" applyNumberFormat="1" applyFont="1" applyFill="1" applyAlignment="1" applyProtection="1">
      <alignment horizontal="center" vertical="center"/>
      <protection locked="0"/>
    </xf>
    <xf numFmtId="49" fontId="30" fillId="2" borderId="4" xfId="0" applyNumberFormat="1" applyFont="1" applyFill="1" applyBorder="1" applyAlignment="1" applyProtection="1">
      <alignment horizontal="center" vertical="center"/>
      <protection locked="0"/>
    </xf>
    <xf numFmtId="49" fontId="30" fillId="2" borderId="0" xfId="0" applyNumberFormat="1" applyFont="1" applyFill="1" applyAlignment="1" applyProtection="1">
      <alignment horizontal="center" vertical="center" shrinkToFit="1"/>
      <protection locked="0"/>
    </xf>
    <xf numFmtId="0" fontId="0" fillId="3" borderId="0" xfId="0" applyFill="1">
      <alignment vertical="center"/>
    </xf>
    <xf numFmtId="177" fontId="6" fillId="2" borderId="5" xfId="0" applyNumberFormat="1" applyFont="1" applyFill="1" applyBorder="1" applyProtection="1">
      <alignment vertical="center"/>
      <protection locked="0"/>
    </xf>
    <xf numFmtId="177" fontId="6" fillId="2" borderId="6" xfId="0" applyNumberFormat="1" applyFont="1" applyFill="1" applyBorder="1" applyProtection="1">
      <alignment vertical="center"/>
      <protection locked="0"/>
    </xf>
    <xf numFmtId="178" fontId="10" fillId="2" borderId="7" xfId="0" applyNumberFormat="1" applyFont="1" applyFill="1" applyBorder="1" applyProtection="1">
      <alignment vertical="center"/>
      <protection locked="0"/>
    </xf>
    <xf numFmtId="0" fontId="3" fillId="2" borderId="8" xfId="0" applyFont="1" applyFill="1" applyBorder="1" applyAlignment="1" applyProtection="1">
      <alignment vertical="center" shrinkToFit="1"/>
      <protection locked="0"/>
    </xf>
    <xf numFmtId="0" fontId="3" fillId="2" borderId="9" xfId="0" applyFont="1" applyFill="1" applyBorder="1" applyAlignment="1" applyProtection="1">
      <alignment vertical="center" shrinkToFit="1"/>
      <protection locked="0"/>
    </xf>
    <xf numFmtId="178" fontId="10" fillId="2" borderId="9" xfId="0" applyNumberFormat="1" applyFont="1" applyFill="1" applyBorder="1" applyProtection="1">
      <alignment vertical="center"/>
      <protection locked="0"/>
    </xf>
    <xf numFmtId="178" fontId="10" fillId="2" borderId="10" xfId="0" applyNumberFormat="1" applyFont="1" applyFill="1" applyBorder="1" applyProtection="1">
      <alignment vertical="center"/>
      <protection locked="0"/>
    </xf>
    <xf numFmtId="178" fontId="10" fillId="2" borderId="11" xfId="0" applyNumberFormat="1" applyFont="1" applyFill="1" applyBorder="1" applyProtection="1">
      <alignment vertical="center"/>
      <protection locked="0"/>
    </xf>
    <xf numFmtId="0" fontId="3" fillId="2" borderId="12" xfId="0" applyFont="1" applyFill="1" applyBorder="1" applyAlignment="1" applyProtection="1">
      <alignment vertical="center" shrinkToFit="1"/>
      <protection locked="0"/>
    </xf>
    <xf numFmtId="0" fontId="3" fillId="2" borderId="3" xfId="0" applyFont="1" applyFill="1" applyBorder="1" applyAlignment="1" applyProtection="1">
      <alignment vertical="center" shrinkToFit="1"/>
      <protection locked="0"/>
    </xf>
    <xf numFmtId="178" fontId="10" fillId="2" borderId="13" xfId="0" applyNumberFormat="1" applyFont="1" applyFill="1" applyBorder="1" applyProtection="1">
      <alignment vertical="center"/>
      <protection locked="0"/>
    </xf>
    <xf numFmtId="178" fontId="10" fillId="2" borderId="14" xfId="0" applyNumberFormat="1" applyFont="1" applyFill="1" applyBorder="1" applyProtection="1">
      <alignment vertical="center"/>
      <protection locked="0"/>
    </xf>
    <xf numFmtId="178" fontId="10" fillId="2" borderId="15" xfId="0" applyNumberFormat="1" applyFont="1" applyFill="1" applyBorder="1" applyProtection="1">
      <alignment vertical="center"/>
      <protection locked="0"/>
    </xf>
    <xf numFmtId="178" fontId="10" fillId="2" borderId="16" xfId="0" applyNumberFormat="1" applyFont="1" applyFill="1" applyBorder="1" applyProtection="1">
      <alignment vertical="center"/>
      <protection locked="0"/>
    </xf>
    <xf numFmtId="178" fontId="10" fillId="2" borderId="17" xfId="0" applyNumberFormat="1" applyFont="1" applyFill="1" applyBorder="1" applyProtection="1">
      <alignment vertical="center"/>
      <protection locked="0"/>
    </xf>
    <xf numFmtId="0" fontId="9" fillId="2" borderId="15" xfId="0" applyFont="1" applyFill="1" applyBorder="1" applyAlignment="1" applyProtection="1">
      <alignment horizontal="left" vertical="center" shrinkToFit="1"/>
      <protection locked="0"/>
    </xf>
    <xf numFmtId="178" fontId="10" fillId="2" borderId="18" xfId="0" applyNumberFormat="1" applyFont="1" applyFill="1" applyBorder="1" applyProtection="1">
      <alignment vertical="center"/>
      <protection locked="0"/>
    </xf>
    <xf numFmtId="178" fontId="10" fillId="2" borderId="19" xfId="0" applyNumberFormat="1" applyFont="1" applyFill="1" applyBorder="1" applyProtection="1">
      <alignment vertical="center"/>
      <protection locked="0"/>
    </xf>
    <xf numFmtId="0" fontId="3" fillId="2" borderId="20" xfId="0" applyFont="1" applyFill="1" applyBorder="1" applyAlignment="1" applyProtection="1">
      <alignment vertical="top" shrinkToFit="1"/>
      <protection locked="0"/>
    </xf>
    <xf numFmtId="0" fontId="3" fillId="2" borderId="4" xfId="0" applyFont="1" applyFill="1" applyBorder="1" applyAlignment="1" applyProtection="1">
      <alignment vertical="top" shrinkToFit="1"/>
      <protection locked="0"/>
    </xf>
    <xf numFmtId="0" fontId="9" fillId="2" borderId="21" xfId="0" applyFont="1" applyFill="1" applyBorder="1" applyAlignment="1" applyProtection="1">
      <alignment vertical="top" shrinkToFit="1"/>
      <protection locked="0"/>
    </xf>
    <xf numFmtId="0" fontId="3" fillId="2" borderId="22" xfId="0" applyFont="1" applyFill="1" applyBorder="1" applyAlignment="1" applyProtection="1">
      <alignment vertical="top" shrinkToFit="1"/>
      <protection locked="0"/>
    </xf>
    <xf numFmtId="0" fontId="9" fillId="2" borderId="18" xfId="0" applyFont="1" applyFill="1" applyBorder="1" applyAlignment="1" applyProtection="1">
      <alignment horizontal="left" vertical="center" shrinkToFit="1"/>
      <protection locked="0"/>
    </xf>
    <xf numFmtId="178" fontId="10" fillId="2" borderId="23" xfId="0" applyNumberFormat="1" applyFont="1" applyFill="1" applyBorder="1" applyProtection="1">
      <alignment vertical="center"/>
      <protection locked="0"/>
    </xf>
    <xf numFmtId="178" fontId="10" fillId="2" borderId="5" xfId="0" applyNumberFormat="1" applyFont="1" applyFill="1" applyBorder="1" applyAlignment="1" applyProtection="1">
      <alignment horizontal="right" vertical="center"/>
      <protection locked="0"/>
    </xf>
    <xf numFmtId="0" fontId="3" fillId="2" borderId="24" xfId="0" applyFont="1" applyFill="1" applyBorder="1" applyAlignment="1" applyProtection="1">
      <alignment vertical="top" shrinkToFit="1"/>
      <protection locked="0"/>
    </xf>
    <xf numFmtId="0" fontId="3" fillId="2" borderId="25" xfId="0" applyFont="1" applyFill="1" applyBorder="1" applyAlignment="1" applyProtection="1">
      <alignment vertical="top" shrinkToFit="1"/>
      <protection locked="0"/>
    </xf>
    <xf numFmtId="0" fontId="9" fillId="2" borderId="26" xfId="0" applyFont="1" applyFill="1" applyBorder="1" applyAlignment="1" applyProtection="1">
      <alignment vertical="top" shrinkToFit="1"/>
      <protection locked="0"/>
    </xf>
    <xf numFmtId="0" fontId="3" fillId="2" borderId="27" xfId="0" applyFont="1" applyFill="1" applyBorder="1" applyAlignment="1" applyProtection="1">
      <alignment vertical="top" shrinkToFit="1"/>
      <protection locked="0"/>
    </xf>
    <xf numFmtId="178" fontId="10" fillId="2" borderId="5" xfId="0" applyNumberFormat="1" applyFont="1" applyFill="1" applyBorder="1" applyProtection="1">
      <alignment vertical="center"/>
      <protection locked="0"/>
    </xf>
    <xf numFmtId="178" fontId="10" fillId="2" borderId="28" xfId="0" applyNumberFormat="1" applyFont="1" applyFill="1" applyBorder="1" applyProtection="1">
      <alignment vertical="center"/>
      <protection locked="0"/>
    </xf>
    <xf numFmtId="178" fontId="10" fillId="2" borderId="29" xfId="0" applyNumberFormat="1" applyFont="1" applyFill="1" applyBorder="1" applyProtection="1">
      <alignment vertical="center"/>
      <protection locked="0"/>
    </xf>
    <xf numFmtId="178" fontId="10" fillId="2" borderId="22" xfId="0" applyNumberFormat="1" applyFont="1" applyFill="1" applyBorder="1" applyProtection="1">
      <alignment vertical="center"/>
      <protection locked="0"/>
    </xf>
    <xf numFmtId="178" fontId="10" fillId="2" borderId="30" xfId="0" applyNumberFormat="1" applyFont="1" applyFill="1" applyBorder="1" applyProtection="1">
      <alignment vertical="center"/>
      <protection locked="0"/>
    </xf>
    <xf numFmtId="178" fontId="10" fillId="2" borderId="31" xfId="0" applyNumberFormat="1" applyFont="1" applyFill="1" applyBorder="1" applyAlignment="1" applyProtection="1">
      <alignment horizontal="right" vertical="center"/>
      <protection locked="0"/>
    </xf>
    <xf numFmtId="0" fontId="9" fillId="2" borderId="13" xfId="0" applyFont="1" applyFill="1" applyBorder="1" applyAlignment="1" applyProtection="1">
      <alignment horizontal="left" vertical="center" shrinkToFit="1"/>
      <protection locked="0"/>
    </xf>
    <xf numFmtId="178" fontId="10" fillId="2" borderId="31" xfId="0" applyNumberFormat="1" applyFont="1" applyFill="1" applyBorder="1" applyProtection="1">
      <alignment vertical="center"/>
      <protection locked="0"/>
    </xf>
    <xf numFmtId="0" fontId="0" fillId="0" borderId="0" xfId="0" applyProtection="1">
      <alignment vertical="center"/>
      <protection hidden="1"/>
    </xf>
    <xf numFmtId="0" fontId="0" fillId="0" borderId="0" xfId="0" applyAlignment="1" applyProtection="1">
      <alignment horizontal="left" vertical="top"/>
      <protection hidden="1"/>
    </xf>
    <xf numFmtId="0" fontId="0" fillId="0" borderId="0" xfId="0" applyAlignment="1" applyProtection="1">
      <alignment vertical="top" wrapText="1"/>
      <protection hidden="1"/>
    </xf>
    <xf numFmtId="0" fontId="0" fillId="0" borderId="0" xfId="0" applyAlignment="1" applyProtection="1">
      <alignment horizontal="center" vertical="top" wrapText="1"/>
      <protection hidden="1"/>
    </xf>
    <xf numFmtId="0" fontId="0" fillId="0" borderId="0" xfId="0" applyAlignment="1" applyProtection="1">
      <alignment horizontal="left" vertical="center" wrapText="1"/>
      <protection hidden="1"/>
    </xf>
    <xf numFmtId="0" fontId="19" fillId="0" borderId="0" xfId="1" applyFill="1" applyAlignment="1" applyProtection="1">
      <alignment horizontal="center" vertical="center"/>
      <protection hidden="1"/>
    </xf>
    <xf numFmtId="0" fontId="19" fillId="0" borderId="0" xfId="1" applyFill="1" applyAlignment="1" applyProtection="1">
      <alignment vertical="center" wrapText="1"/>
      <protection hidden="1"/>
    </xf>
    <xf numFmtId="0" fontId="0" fillId="0" borderId="0" xfId="0" applyAlignment="1" applyProtection="1">
      <alignment vertical="center" wrapText="1"/>
      <protection hidden="1"/>
    </xf>
    <xf numFmtId="0" fontId="19" fillId="0" borderId="0" xfId="1" applyFill="1" applyAlignment="1" applyProtection="1">
      <alignment horizontal="center" vertical="center" wrapText="1"/>
      <protection hidden="1"/>
    </xf>
    <xf numFmtId="49" fontId="15" fillId="0" borderId="0" xfId="0" applyNumberFormat="1" applyFont="1">
      <alignment vertical="center"/>
    </xf>
    <xf numFmtId="49" fontId="24" fillId="0" borderId="0" xfId="0" applyNumberFormat="1" applyFont="1">
      <alignment vertical="center"/>
    </xf>
    <xf numFmtId="49" fontId="8" fillId="0" borderId="32" xfId="0" applyNumberFormat="1" applyFont="1" applyBorder="1" applyAlignment="1">
      <alignment horizontal="center" vertical="center"/>
    </xf>
    <xf numFmtId="49" fontId="15" fillId="0" borderId="1" xfId="0" applyNumberFormat="1" applyFont="1" applyBorder="1">
      <alignment vertical="center"/>
    </xf>
    <xf numFmtId="49" fontId="8" fillId="0" borderId="2" xfId="0" applyNumberFormat="1" applyFont="1" applyBorder="1" applyAlignment="1">
      <alignment horizontal="right" vertical="center"/>
    </xf>
    <xf numFmtId="49" fontId="8" fillId="0" borderId="2" xfId="0" applyNumberFormat="1" applyFont="1" applyBorder="1">
      <alignment vertical="center"/>
    </xf>
    <xf numFmtId="49" fontId="8" fillId="0" borderId="33" xfId="0" applyNumberFormat="1" applyFont="1" applyBorder="1">
      <alignment vertical="center"/>
    </xf>
    <xf numFmtId="49" fontId="8" fillId="0" borderId="0" xfId="0" applyNumberFormat="1" applyFont="1" applyAlignment="1">
      <alignment horizontal="right" vertical="center"/>
    </xf>
    <xf numFmtId="49" fontId="8" fillId="0" borderId="0" xfId="0" applyNumberFormat="1" applyFont="1">
      <alignment vertical="center"/>
    </xf>
    <xf numFmtId="49" fontId="8" fillId="0" borderId="34" xfId="0" applyNumberFormat="1" applyFont="1" applyBorder="1">
      <alignment vertical="center"/>
    </xf>
    <xf numFmtId="49" fontId="18" fillId="0" borderId="3" xfId="0" applyNumberFormat="1" applyFont="1" applyBorder="1" applyAlignment="1">
      <alignment horizontal="center" vertical="center"/>
    </xf>
    <xf numFmtId="49" fontId="18" fillId="0" borderId="0" xfId="0" applyNumberFormat="1" applyFont="1" applyAlignment="1">
      <alignment horizontal="center" vertical="center"/>
    </xf>
    <xf numFmtId="49" fontId="18" fillId="0" borderId="32" xfId="0" applyNumberFormat="1" applyFont="1" applyBorder="1" applyAlignment="1">
      <alignment horizontal="left" vertical="top"/>
    </xf>
    <xf numFmtId="49" fontId="18" fillId="0" borderId="4" xfId="0" applyNumberFormat="1" applyFont="1" applyBorder="1">
      <alignment vertical="center"/>
    </xf>
    <xf numFmtId="49" fontId="18" fillId="0" borderId="0" xfId="0" applyNumberFormat="1" applyFont="1">
      <alignment vertical="center"/>
    </xf>
    <xf numFmtId="49" fontId="18" fillId="0" borderId="0" xfId="0" applyNumberFormat="1" applyFont="1" applyAlignment="1">
      <alignment horizontal="right" vertical="center"/>
    </xf>
    <xf numFmtId="49" fontId="18" fillId="0" borderId="34" xfId="0" applyNumberFormat="1" applyFont="1" applyBorder="1">
      <alignment vertical="center"/>
    </xf>
    <xf numFmtId="49" fontId="18" fillId="0" borderId="8" xfId="0" applyNumberFormat="1" applyFont="1" applyBorder="1">
      <alignment vertical="center"/>
    </xf>
    <xf numFmtId="49" fontId="18" fillId="0" borderId="3" xfId="0" applyNumberFormat="1" applyFont="1" applyBorder="1">
      <alignment vertical="center"/>
    </xf>
    <xf numFmtId="49" fontId="15" fillId="0" borderId="35" xfId="0" applyNumberFormat="1" applyFont="1" applyBorder="1">
      <alignment vertical="center"/>
    </xf>
    <xf numFmtId="49" fontId="15" fillId="0" borderId="36" xfId="0" applyNumberFormat="1" applyFont="1" applyBorder="1">
      <alignment vertical="center"/>
    </xf>
    <xf numFmtId="49" fontId="18" fillId="0" borderId="3" xfId="0" applyNumberFormat="1" applyFont="1" applyBorder="1" applyAlignment="1">
      <alignment horizontal="right" vertical="center"/>
    </xf>
    <xf numFmtId="49" fontId="11" fillId="0" borderId="0" xfId="0" applyNumberFormat="1" applyFont="1" applyAlignment="1">
      <alignment horizontal="center" vertical="center"/>
    </xf>
    <xf numFmtId="49" fontId="11" fillId="0" borderId="21" xfId="0" applyNumberFormat="1" applyFont="1" applyBorder="1" applyAlignment="1">
      <alignment horizontal="center" vertical="center"/>
    </xf>
    <xf numFmtId="49" fontId="11" fillId="0" borderId="34" xfId="0" applyNumberFormat="1" applyFont="1" applyBorder="1" applyAlignment="1">
      <alignment horizontal="center" vertical="center"/>
    </xf>
    <xf numFmtId="49" fontId="15" fillId="0" borderId="37" xfId="0" applyNumberFormat="1" applyFont="1" applyBorder="1">
      <alignment vertical="center"/>
    </xf>
    <xf numFmtId="49" fontId="15" fillId="0" borderId="38" xfId="0" applyNumberFormat="1" applyFont="1" applyBorder="1">
      <alignment vertical="center"/>
    </xf>
    <xf numFmtId="49" fontId="15" fillId="0" borderId="39" xfId="0" applyNumberFormat="1" applyFont="1" applyBorder="1">
      <alignment vertical="center"/>
    </xf>
    <xf numFmtId="49" fontId="15" fillId="0" borderId="40" xfId="0" applyNumberFormat="1" applyFont="1" applyBorder="1">
      <alignment vertical="center"/>
    </xf>
    <xf numFmtId="49" fontId="15" fillId="0" borderId="3" xfId="0" applyNumberFormat="1" applyFont="1" applyBorder="1">
      <alignment vertical="center"/>
    </xf>
    <xf numFmtId="49" fontId="15" fillId="0" borderId="3" xfId="0" applyNumberFormat="1" applyFont="1" applyBorder="1" applyAlignment="1">
      <alignment vertical="center" shrinkToFit="1"/>
    </xf>
    <xf numFmtId="49" fontId="15" fillId="0" borderId="41" xfId="0" applyNumberFormat="1" applyFont="1" applyBorder="1" applyAlignment="1">
      <alignment vertical="center" shrinkToFit="1"/>
    </xf>
    <xf numFmtId="49" fontId="15" fillId="0" borderId="34" xfId="0" applyNumberFormat="1" applyFont="1" applyBorder="1">
      <alignment vertical="center"/>
    </xf>
    <xf numFmtId="49" fontId="30" fillId="0" borderId="0" xfId="0" applyNumberFormat="1" applyFont="1" applyAlignment="1">
      <alignment horizontal="center" vertical="center"/>
    </xf>
    <xf numFmtId="49" fontId="26" fillId="0" borderId="4" xfId="0" applyNumberFormat="1" applyFont="1" applyBorder="1">
      <alignment vertical="center"/>
    </xf>
    <xf numFmtId="49" fontId="26" fillId="0" borderId="0" xfId="0" applyNumberFormat="1" applyFont="1">
      <alignment vertical="center"/>
    </xf>
    <xf numFmtId="49" fontId="26" fillId="0" borderId="34" xfId="0" applyNumberFormat="1" applyFont="1" applyBorder="1">
      <alignment vertical="center"/>
    </xf>
    <xf numFmtId="49" fontId="11" fillId="0" borderId="0" xfId="0" applyNumberFormat="1" applyFont="1">
      <alignment vertical="center"/>
    </xf>
    <xf numFmtId="49" fontId="25" fillId="0" borderId="0" xfId="0" applyNumberFormat="1" applyFont="1">
      <alignment vertical="center"/>
    </xf>
    <xf numFmtId="49" fontId="25" fillId="0" borderId="0" xfId="0" applyNumberFormat="1" applyFont="1" applyAlignment="1">
      <alignment horizontal="left" vertical="center"/>
    </xf>
    <xf numFmtId="49" fontId="18" fillId="0" borderId="42" xfId="0" applyNumberFormat="1" applyFont="1" applyBorder="1">
      <alignment vertical="center"/>
    </xf>
    <xf numFmtId="0" fontId="15" fillId="0" borderId="0" xfId="0" applyFont="1">
      <alignment vertical="center"/>
    </xf>
    <xf numFmtId="0" fontId="1" fillId="0" borderId="0" xfId="0" applyFont="1">
      <alignment vertical="center"/>
    </xf>
    <xf numFmtId="0" fontId="11" fillId="0" borderId="43" xfId="0" applyFont="1" applyBorder="1" applyAlignment="1">
      <alignment horizontal="center" vertical="center"/>
    </xf>
    <xf numFmtId="0" fontId="5" fillId="0" borderId="0" xfId="0" applyFont="1">
      <alignment vertical="center"/>
    </xf>
    <xf numFmtId="0" fontId="11" fillId="0" borderId="44" xfId="0" applyFont="1" applyBorder="1" applyAlignment="1">
      <alignment horizontal="center" vertical="center"/>
    </xf>
    <xf numFmtId="0" fontId="13" fillId="0" borderId="0" xfId="0" applyFont="1">
      <alignment vertical="center"/>
    </xf>
    <xf numFmtId="0" fontId="13" fillId="0" borderId="0" xfId="0" applyFont="1" applyAlignment="1">
      <alignment horizontal="left" vertical="center" indent="1"/>
    </xf>
    <xf numFmtId="177" fontId="6" fillId="0" borderId="5" xfId="0" applyNumberFormat="1" applyFont="1" applyBorder="1" applyAlignment="1">
      <alignment horizontal="center" vertical="center"/>
    </xf>
    <xf numFmtId="0" fontId="7" fillId="0" borderId="0" xfId="0" applyFont="1">
      <alignment vertical="center"/>
    </xf>
    <xf numFmtId="177" fontId="6" fillId="0" borderId="6" xfId="0" applyNumberFormat="1" applyFont="1" applyBorder="1" applyAlignment="1">
      <alignment horizontal="center" vertical="center"/>
    </xf>
    <xf numFmtId="0" fontId="11" fillId="0" borderId="40" xfId="0" applyFont="1" applyBorder="1">
      <alignment vertical="center"/>
    </xf>
    <xf numFmtId="0" fontId="11" fillId="0" borderId="3" xfId="0" applyFont="1" applyBorder="1">
      <alignment vertical="center"/>
    </xf>
    <xf numFmtId="0" fontId="11" fillId="0" borderId="0" xfId="0" applyFont="1" applyAlignment="1">
      <alignment horizontal="center" vertical="center"/>
    </xf>
    <xf numFmtId="0" fontId="15" fillId="0" borderId="34" xfId="0" applyFont="1" applyBorder="1">
      <alignment vertical="center"/>
    </xf>
    <xf numFmtId="177" fontId="38" fillId="0" borderId="11" xfId="0" applyNumberFormat="1" applyFont="1" applyBorder="1" applyAlignment="1">
      <alignment horizontal="center" vertical="center"/>
    </xf>
    <xf numFmtId="177" fontId="38" fillId="0" borderId="45" xfId="0" applyNumberFormat="1" applyFont="1" applyBorder="1">
      <alignment vertical="center"/>
    </xf>
    <xf numFmtId="0" fontId="20" fillId="0" borderId="0" xfId="0" applyFont="1" applyAlignment="1">
      <alignment horizontal="left" vertical="center"/>
    </xf>
    <xf numFmtId="0" fontId="8" fillId="0" borderId="0" xfId="0" applyFont="1">
      <alignment vertical="center"/>
    </xf>
    <xf numFmtId="0" fontId="43" fillId="0" borderId="0" xfId="0" applyFont="1" applyAlignment="1">
      <alignment horizontal="left" vertical="center"/>
    </xf>
    <xf numFmtId="0" fontId="24" fillId="0" borderId="0" xfId="0" applyFont="1">
      <alignment vertical="center"/>
    </xf>
    <xf numFmtId="0" fontId="17" fillId="0" borderId="0" xfId="0" applyFont="1" applyAlignment="1">
      <alignment horizontal="left"/>
    </xf>
    <xf numFmtId="0" fontId="8" fillId="0" borderId="0" xfId="0" applyFont="1" applyAlignment="1">
      <alignment wrapText="1"/>
    </xf>
    <xf numFmtId="0" fontId="3" fillId="0" borderId="46" xfId="0" applyFont="1" applyBorder="1" applyAlignment="1">
      <alignment horizontal="center" vertical="center"/>
    </xf>
    <xf numFmtId="0" fontId="8" fillId="0" borderId="0" xfId="0" applyFont="1" applyAlignment="1">
      <alignment vertical="center" wrapText="1"/>
    </xf>
    <xf numFmtId="0" fontId="15" fillId="0" borderId="47" xfId="0" applyFont="1" applyBorder="1">
      <alignment vertical="center"/>
    </xf>
    <xf numFmtId="0" fontId="15" fillId="0" borderId="48" xfId="0" applyFont="1" applyBorder="1">
      <alignment vertical="center"/>
    </xf>
    <xf numFmtId="0" fontId="3" fillId="0" borderId="10" xfId="0" applyFont="1" applyBorder="1">
      <alignment vertical="center"/>
    </xf>
    <xf numFmtId="0" fontId="3" fillId="0" borderId="11" xfId="0" applyFont="1" applyBorder="1">
      <alignment vertical="center"/>
    </xf>
    <xf numFmtId="0" fontId="9" fillId="0" borderId="49" xfId="0" applyFont="1" applyBorder="1" applyAlignment="1"/>
    <xf numFmtId="0" fontId="3" fillId="0" borderId="9" xfId="0" applyFont="1" applyBorder="1" applyAlignment="1">
      <alignment horizontal="center" vertical="center"/>
    </xf>
    <xf numFmtId="0" fontId="3" fillId="0" borderId="50" xfId="0" applyFont="1" applyBorder="1" applyAlignment="1">
      <alignment horizontal="center" vertical="center"/>
    </xf>
    <xf numFmtId="0" fontId="3" fillId="0" borderId="6" xfId="0" applyFont="1" applyBorder="1" applyAlignment="1">
      <alignment horizontal="center" vertical="center"/>
    </xf>
    <xf numFmtId="0" fontId="3" fillId="0" borderId="45" xfId="0" applyFont="1" applyBorder="1" applyAlignment="1">
      <alignment horizontal="center" vertical="center"/>
    </xf>
    <xf numFmtId="0" fontId="9" fillId="0" borderId="49" xfId="0" applyFont="1" applyBorder="1">
      <alignment vertical="center"/>
    </xf>
    <xf numFmtId="0" fontId="9" fillId="0" borderId="41" xfId="0" applyFont="1" applyBorder="1" applyAlignment="1">
      <alignment vertical="center" wrapText="1"/>
    </xf>
    <xf numFmtId="0" fontId="4" fillId="0" borderId="8" xfId="0" applyFont="1" applyBorder="1">
      <alignment vertical="center"/>
    </xf>
    <xf numFmtId="0" fontId="4" fillId="0" borderId="42" xfId="0" applyFont="1" applyBorder="1">
      <alignment vertical="center"/>
    </xf>
    <xf numFmtId="178" fontId="10" fillId="0" borderId="5" xfId="0" applyNumberFormat="1" applyFont="1" applyBorder="1">
      <alignment vertical="center"/>
    </xf>
    <xf numFmtId="178" fontId="10" fillId="0" borderId="28" xfId="0" applyNumberFormat="1" applyFont="1" applyBorder="1">
      <alignment vertical="center"/>
    </xf>
    <xf numFmtId="0" fontId="9" fillId="0" borderId="13" xfId="0" applyFont="1" applyBorder="1" applyAlignment="1">
      <alignment horizontal="center" vertical="center"/>
    </xf>
    <xf numFmtId="0" fontId="9" fillId="0" borderId="13" xfId="0" applyFont="1" applyBorder="1" applyAlignment="1">
      <alignment horizontal="left" vertical="center"/>
    </xf>
    <xf numFmtId="178" fontId="10" fillId="0" borderId="51" xfId="0" applyNumberFormat="1" applyFont="1" applyBorder="1">
      <alignment vertical="center"/>
    </xf>
    <xf numFmtId="178" fontId="10" fillId="0" borderId="29" xfId="0" applyNumberFormat="1" applyFont="1" applyBorder="1">
      <alignment vertical="center"/>
    </xf>
    <xf numFmtId="0" fontId="9" fillId="0" borderId="15" xfId="0" applyFont="1" applyBorder="1" applyAlignment="1">
      <alignment horizontal="center" vertical="center"/>
    </xf>
    <xf numFmtId="0" fontId="9" fillId="0" borderId="15" xfId="0" applyFont="1" applyBorder="1" applyAlignment="1">
      <alignment horizontal="left" vertical="center"/>
    </xf>
    <xf numFmtId="0" fontId="9" fillId="0" borderId="13" xfId="0" applyFont="1" applyBorder="1">
      <alignment vertical="center"/>
    </xf>
    <xf numFmtId="0" fontId="9" fillId="0" borderId="18" xfId="0" applyFont="1" applyBorder="1" applyAlignment="1">
      <alignment horizontal="center" vertical="center"/>
    </xf>
    <xf numFmtId="0" fontId="9" fillId="0" borderId="18" xfId="0" applyFont="1" applyBorder="1">
      <alignment vertical="center"/>
    </xf>
    <xf numFmtId="0" fontId="3" fillId="0" borderId="8" xfId="0" applyFont="1" applyBorder="1" applyAlignment="1">
      <alignment horizontal="center" vertical="top" wrapText="1"/>
    </xf>
    <xf numFmtId="178" fontId="10" fillId="0" borderId="52" xfId="0" applyNumberFormat="1" applyFont="1" applyBorder="1">
      <alignment vertical="center"/>
    </xf>
    <xf numFmtId="178" fontId="10" fillId="0" borderId="22" xfId="0" applyNumberFormat="1" applyFont="1" applyBorder="1">
      <alignment vertical="center"/>
    </xf>
    <xf numFmtId="178" fontId="10" fillId="0" borderId="53" xfId="0" applyNumberFormat="1" applyFont="1" applyBorder="1">
      <alignment vertical="center"/>
    </xf>
    <xf numFmtId="178" fontId="10" fillId="0" borderId="54" xfId="0" applyNumberFormat="1" applyFont="1" applyBorder="1">
      <alignment vertical="center"/>
    </xf>
    <xf numFmtId="178" fontId="10" fillId="0" borderId="55" xfId="0" applyNumberFormat="1" applyFont="1" applyBorder="1">
      <alignment vertical="center"/>
    </xf>
    <xf numFmtId="178" fontId="10" fillId="0" borderId="56" xfId="0" applyNumberFormat="1" applyFont="1" applyBorder="1">
      <alignment vertical="center"/>
    </xf>
    <xf numFmtId="0" fontId="3" fillId="0" borderId="0" xfId="0" applyFont="1">
      <alignment vertical="center"/>
    </xf>
    <xf numFmtId="178" fontId="10" fillId="0" borderId="52" xfId="0" applyNumberFormat="1" applyFont="1" applyBorder="1" applyAlignment="1">
      <alignment horizontal="right" vertical="center"/>
    </xf>
    <xf numFmtId="178" fontId="10" fillId="0" borderId="57" xfId="0" applyNumberFormat="1" applyFont="1" applyBorder="1" applyAlignment="1">
      <alignment horizontal="right" vertical="center"/>
    </xf>
    <xf numFmtId="0" fontId="3" fillId="0" borderId="58" xfId="0" applyFont="1" applyBorder="1" applyAlignment="1">
      <alignment horizontal="center" vertical="center" textRotation="255"/>
    </xf>
    <xf numFmtId="178" fontId="10" fillId="0" borderId="7" xfId="0" applyNumberFormat="1" applyFont="1" applyBorder="1">
      <alignment vertical="center"/>
    </xf>
    <xf numFmtId="178" fontId="10" fillId="0" borderId="59" xfId="0" applyNumberFormat="1" applyFont="1" applyBorder="1">
      <alignment vertical="center"/>
    </xf>
    <xf numFmtId="0" fontId="3" fillId="0" borderId="52" xfId="0" applyFont="1" applyBorder="1" applyAlignment="1">
      <alignment horizontal="center" vertical="center" textRotation="255"/>
    </xf>
    <xf numFmtId="178" fontId="10" fillId="0" borderId="60" xfId="0" applyNumberFormat="1" applyFont="1" applyBorder="1" applyAlignment="1">
      <alignment horizontal="right" vertical="center"/>
    </xf>
    <xf numFmtId="178" fontId="10" fillId="0" borderId="60" xfId="0" applyNumberFormat="1" applyFont="1" applyBorder="1">
      <alignment vertical="center"/>
    </xf>
    <xf numFmtId="178" fontId="10" fillId="0" borderId="61" xfId="0" applyNumberFormat="1" applyFont="1" applyBorder="1">
      <alignment vertical="center"/>
    </xf>
    <xf numFmtId="178" fontId="10" fillId="0" borderId="54" xfId="0" applyNumberFormat="1" applyFont="1" applyBorder="1" applyAlignment="1">
      <alignment horizontal="right" vertical="center"/>
    </xf>
    <xf numFmtId="178" fontId="10" fillId="0" borderId="6" xfId="0" applyNumberFormat="1" applyFont="1" applyBorder="1">
      <alignment vertical="center"/>
    </xf>
    <xf numFmtId="178" fontId="10" fillId="0" borderId="55" xfId="0" applyNumberFormat="1" applyFont="1" applyBorder="1" applyAlignment="1">
      <alignment horizontal="right" vertical="center"/>
    </xf>
    <xf numFmtId="178" fontId="10" fillId="0" borderId="62" xfId="0" applyNumberFormat="1" applyFont="1" applyBorder="1">
      <alignment vertical="center"/>
    </xf>
    <xf numFmtId="0" fontId="47" fillId="3" borderId="0" xfId="0" applyFont="1" applyFill="1">
      <alignment vertical="center"/>
    </xf>
    <xf numFmtId="49" fontId="11" fillId="0" borderId="0" xfId="0" applyNumberFormat="1" applyFont="1" applyAlignment="1">
      <alignment vertical="top"/>
    </xf>
    <xf numFmtId="49" fontId="11" fillId="0" borderId="0" xfId="0" applyNumberFormat="1" applyFont="1" applyAlignment="1"/>
    <xf numFmtId="0" fontId="11" fillId="0" borderId="0" xfId="0" applyFont="1" applyAlignment="1" applyProtection="1">
      <alignment horizontal="right" vertical="center" shrinkToFit="1"/>
      <protection locked="0"/>
    </xf>
    <xf numFmtId="0" fontId="9" fillId="0" borderId="9" xfId="0" applyFont="1" applyBorder="1" applyAlignment="1">
      <alignment horizontal="center" wrapText="1"/>
    </xf>
    <xf numFmtId="0" fontId="9" fillId="0" borderId="31" xfId="0" applyFont="1" applyBorder="1" applyAlignment="1">
      <alignment horizontal="center" vertical="top"/>
    </xf>
    <xf numFmtId="0" fontId="9" fillId="0" borderId="63" xfId="0" applyFont="1" applyBorder="1" applyAlignment="1">
      <alignment horizontal="center" vertical="top"/>
    </xf>
    <xf numFmtId="0" fontId="0" fillId="2" borderId="0" xfId="0" applyFill="1">
      <alignment vertical="center"/>
    </xf>
    <xf numFmtId="0" fontId="15" fillId="0" borderId="0" xfId="0" applyFont="1" applyAlignment="1">
      <alignment horizontal="center" vertical="center"/>
    </xf>
    <xf numFmtId="0" fontId="8" fillId="0" borderId="0" xfId="0" applyFont="1" applyAlignment="1">
      <alignment horizontal="left" vertical="center" indent="1"/>
    </xf>
    <xf numFmtId="0" fontId="11" fillId="0" borderId="0" xfId="0" applyFont="1" applyAlignment="1">
      <alignment horizontal="right" vertical="center"/>
    </xf>
    <xf numFmtId="0" fontId="18" fillId="0" borderId="0" xfId="0" applyFont="1" applyAlignment="1">
      <alignment horizontal="left" vertical="center"/>
    </xf>
    <xf numFmtId="0" fontId="20" fillId="0" borderId="58" xfId="0" applyFont="1" applyBorder="1" applyAlignment="1">
      <alignment vertical="center" textRotation="255"/>
    </xf>
    <xf numFmtId="0" fontId="20" fillId="0" borderId="20" xfId="0" applyFont="1" applyBorder="1" applyAlignment="1">
      <alignment vertical="center" textRotation="255"/>
    </xf>
    <xf numFmtId="0" fontId="20" fillId="0" borderId="24" xfId="0" applyFont="1" applyBorder="1" applyAlignment="1">
      <alignment vertical="center" textRotation="255"/>
    </xf>
    <xf numFmtId="0" fontId="14" fillId="2" borderId="1" xfId="0" applyFont="1" applyFill="1" applyBorder="1" applyProtection="1">
      <alignment vertical="center"/>
      <protection locked="0"/>
    </xf>
    <xf numFmtId="0" fontId="14" fillId="2" borderId="0" xfId="0" applyFont="1" applyFill="1" applyProtection="1">
      <alignment vertical="center"/>
      <protection locked="0"/>
    </xf>
    <xf numFmtId="0" fontId="14" fillId="2" borderId="34" xfId="0" applyFont="1" applyFill="1" applyBorder="1" applyProtection="1">
      <alignment vertical="center"/>
      <protection locked="0"/>
    </xf>
    <xf numFmtId="0" fontId="14" fillId="2" borderId="68" xfId="0" applyFont="1" applyFill="1" applyBorder="1" applyProtection="1">
      <alignment vertical="center"/>
      <protection locked="0"/>
    </xf>
    <xf numFmtId="0" fontId="14" fillId="2" borderId="44" xfId="0" applyFont="1" applyFill="1" applyBorder="1" applyProtection="1">
      <alignment vertical="center"/>
      <protection locked="0"/>
    </xf>
    <xf numFmtId="0" fontId="14" fillId="2" borderId="70" xfId="0" applyFont="1" applyFill="1" applyBorder="1" applyProtection="1">
      <alignment vertical="center"/>
      <protection locked="0"/>
    </xf>
    <xf numFmtId="0" fontId="14" fillId="2" borderId="40" xfId="0" applyFont="1" applyFill="1" applyBorder="1" applyProtection="1">
      <alignment vertical="center"/>
      <protection locked="0"/>
    </xf>
    <xf numFmtId="0" fontId="14" fillId="2" borderId="3" xfId="0" applyFont="1" applyFill="1" applyBorder="1" applyProtection="1">
      <alignment vertical="center"/>
      <protection locked="0"/>
    </xf>
    <xf numFmtId="0" fontId="14" fillId="2" borderId="42" xfId="0" applyFont="1" applyFill="1" applyBorder="1" applyProtection="1">
      <alignment vertical="center"/>
      <protection locked="0"/>
    </xf>
    <xf numFmtId="0" fontId="11" fillId="0" borderId="0" xfId="0" applyFont="1">
      <alignment vertical="center"/>
    </xf>
    <xf numFmtId="0" fontId="41" fillId="0" borderId="0" xfId="0" applyFont="1" applyAlignment="1"/>
    <xf numFmtId="0" fontId="8" fillId="0" borderId="0" xfId="0" applyFont="1" applyAlignment="1">
      <alignment horizontal="left" vertical="center"/>
    </xf>
    <xf numFmtId="0" fontId="18" fillId="0" borderId="0" xfId="0" applyFont="1" applyAlignment="1"/>
    <xf numFmtId="0" fontId="0" fillId="0" borderId="0" xfId="0" applyAlignment="1" applyProtection="1">
      <alignment horizontal="left" vertical="top" wrapText="1"/>
      <protection hidden="1"/>
    </xf>
    <xf numFmtId="0" fontId="0" fillId="0" borderId="0" xfId="0" applyAlignment="1" applyProtection="1">
      <alignment horizontal="center" vertical="center"/>
      <protection hidden="1"/>
    </xf>
    <xf numFmtId="0" fontId="19" fillId="0" borderId="0" xfId="1" applyFill="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0" xfId="0" applyAlignment="1" applyProtection="1">
      <alignment horizontal="left" vertical="center" wrapText="1"/>
      <protection hidden="1"/>
    </xf>
    <xf numFmtId="0" fontId="0" fillId="0" borderId="0" xfId="0" applyAlignment="1" applyProtection="1">
      <alignment horizontal="left" vertical="top"/>
      <protection hidden="1"/>
    </xf>
    <xf numFmtId="0" fontId="0" fillId="0" borderId="0" xfId="0">
      <alignment vertical="center"/>
    </xf>
    <xf numFmtId="49" fontId="15" fillId="0" borderId="3" xfId="0" applyNumberFormat="1" applyFont="1" applyBorder="1" applyAlignment="1">
      <alignment horizontal="center" vertical="center"/>
    </xf>
    <xf numFmtId="49" fontId="27" fillId="2" borderId="4" xfId="0" applyNumberFormat="1" applyFont="1" applyFill="1" applyBorder="1" applyAlignment="1" applyProtection="1">
      <alignment horizontal="left" vertical="center" indent="1" shrinkToFit="1"/>
      <protection locked="0"/>
    </xf>
    <xf numFmtId="49" fontId="27" fillId="0" borderId="0" xfId="0" applyNumberFormat="1" applyFont="1" applyAlignment="1" applyProtection="1">
      <alignment horizontal="left" vertical="center" indent="1" shrinkToFit="1"/>
      <protection locked="0"/>
    </xf>
    <xf numFmtId="49" fontId="27" fillId="0" borderId="34" xfId="0" applyNumberFormat="1" applyFont="1" applyBorder="1" applyAlignment="1" applyProtection="1">
      <alignment horizontal="left" vertical="center" indent="1" shrinkToFit="1"/>
      <protection locked="0"/>
    </xf>
    <xf numFmtId="49" fontId="27" fillId="0" borderId="38" xfId="0" applyNumberFormat="1" applyFont="1" applyBorder="1" applyAlignment="1" applyProtection="1">
      <alignment horizontal="left" vertical="center" indent="1" shrinkToFit="1"/>
      <protection locked="0"/>
    </xf>
    <xf numFmtId="49" fontId="27" fillId="0" borderId="37" xfId="0" applyNumberFormat="1" applyFont="1" applyBorder="1" applyAlignment="1" applyProtection="1">
      <alignment horizontal="left" vertical="center" indent="1" shrinkToFit="1"/>
      <protection locked="0"/>
    </xf>
    <xf numFmtId="49" fontId="27" fillId="0" borderId="39" xfId="0" applyNumberFormat="1" applyFont="1" applyBorder="1" applyAlignment="1" applyProtection="1">
      <alignment horizontal="left" vertical="center" indent="1" shrinkToFit="1"/>
      <protection locked="0"/>
    </xf>
    <xf numFmtId="49" fontId="30" fillId="2" borderId="0" xfId="0" applyNumberFormat="1" applyFont="1" applyFill="1" applyAlignment="1" applyProtection="1">
      <alignment horizontal="center" vertical="center"/>
      <protection locked="0"/>
    </xf>
    <xf numFmtId="49" fontId="30" fillId="0" borderId="0" xfId="0" applyNumberFormat="1" applyFont="1" applyAlignment="1" applyProtection="1">
      <alignment horizontal="center" vertical="center"/>
      <protection locked="0"/>
    </xf>
    <xf numFmtId="49" fontId="30" fillId="2" borderId="3" xfId="0" applyNumberFormat="1" applyFont="1" applyFill="1" applyBorder="1" applyAlignment="1" applyProtection="1">
      <alignment horizontal="center" vertical="center"/>
      <protection locked="0"/>
    </xf>
    <xf numFmtId="49" fontId="30" fillId="0" borderId="3" xfId="0" applyNumberFormat="1" applyFont="1" applyBorder="1" applyAlignment="1" applyProtection="1">
      <alignment horizontal="center" vertical="center"/>
      <protection locked="0"/>
    </xf>
    <xf numFmtId="49" fontId="26" fillId="2" borderId="3" xfId="0" applyNumberFormat="1" applyFont="1" applyFill="1" applyBorder="1" applyAlignment="1" applyProtection="1">
      <alignment horizontal="left" vertical="center" shrinkToFit="1"/>
      <protection locked="0"/>
    </xf>
    <xf numFmtId="49" fontId="26" fillId="0" borderId="3" xfId="0" applyNumberFormat="1" applyFont="1" applyBorder="1" applyAlignment="1" applyProtection="1">
      <alignment horizontal="left" vertical="center" shrinkToFit="1"/>
      <protection locked="0"/>
    </xf>
    <xf numFmtId="49" fontId="26" fillId="0" borderId="41" xfId="0" applyNumberFormat="1" applyFont="1" applyBorder="1" applyAlignment="1" applyProtection="1">
      <alignment horizontal="left" vertical="center" shrinkToFit="1"/>
      <protection locked="0"/>
    </xf>
    <xf numFmtId="49" fontId="26" fillId="0" borderId="0" xfId="0" applyNumberFormat="1" applyFont="1" applyAlignment="1" applyProtection="1">
      <alignment horizontal="left" vertical="center" shrinkToFit="1"/>
      <protection locked="0"/>
    </xf>
    <xf numFmtId="49" fontId="26" fillId="0" borderId="21" xfId="0" applyNumberFormat="1" applyFont="1" applyBorder="1" applyAlignment="1" applyProtection="1">
      <alignment horizontal="left" vertical="center" shrinkToFit="1"/>
      <protection locked="0"/>
    </xf>
    <xf numFmtId="49" fontId="26" fillId="0" borderId="37" xfId="0" applyNumberFormat="1" applyFont="1" applyBorder="1" applyAlignment="1" applyProtection="1">
      <alignment horizontal="left" vertical="center" shrinkToFit="1"/>
      <protection locked="0"/>
    </xf>
    <xf numFmtId="49" fontId="26" fillId="0" borderId="36" xfId="0" applyNumberFormat="1" applyFont="1" applyBorder="1" applyAlignment="1" applyProtection="1">
      <alignment horizontal="left" vertical="center" shrinkToFit="1"/>
      <protection locked="0"/>
    </xf>
    <xf numFmtId="49" fontId="15" fillId="0" borderId="0" xfId="0" applyNumberFormat="1" applyFont="1" applyAlignment="1">
      <alignment horizontal="center" vertical="center"/>
    </xf>
    <xf numFmtId="49" fontId="26" fillId="2" borderId="0" xfId="0" applyNumberFormat="1" applyFont="1" applyFill="1" applyAlignment="1" applyProtection="1">
      <alignment horizontal="left" vertical="center" shrinkToFit="1"/>
      <protection locked="0"/>
    </xf>
    <xf numFmtId="49" fontId="30" fillId="2" borderId="3" xfId="0" applyNumberFormat="1" applyFont="1" applyFill="1" applyBorder="1" applyAlignment="1" applyProtection="1">
      <alignment horizontal="center" vertical="center" shrinkToFit="1"/>
      <protection locked="0"/>
    </xf>
    <xf numFmtId="49" fontId="30" fillId="0" borderId="3" xfId="0" applyNumberFormat="1" applyFont="1" applyBorder="1" applyAlignment="1" applyProtection="1">
      <alignment horizontal="center" vertical="center" shrinkToFit="1"/>
      <protection locked="0"/>
    </xf>
    <xf numFmtId="49" fontId="30" fillId="0" borderId="0" xfId="0" applyNumberFormat="1" applyFont="1" applyAlignment="1" applyProtection="1">
      <alignment horizontal="center" vertical="center" shrinkToFit="1"/>
      <protection locked="0"/>
    </xf>
    <xf numFmtId="49" fontId="27" fillId="2" borderId="38" xfId="0" applyNumberFormat="1" applyFont="1" applyFill="1" applyBorder="1" applyAlignment="1" applyProtection="1">
      <alignment horizontal="left" vertical="center" indent="1" shrinkToFit="1"/>
      <protection locked="0"/>
    </xf>
    <xf numFmtId="49" fontId="18" fillId="0" borderId="3" xfId="0" applyNumberFormat="1" applyFont="1" applyBorder="1" applyAlignment="1">
      <alignment horizontal="center" vertical="center"/>
    </xf>
    <xf numFmtId="49" fontId="14" fillId="2" borderId="4" xfId="0" applyNumberFormat="1" applyFont="1" applyFill="1" applyBorder="1" applyAlignment="1" applyProtection="1">
      <alignment horizontal="center" vertical="center" shrinkToFit="1"/>
      <protection locked="0"/>
    </xf>
    <xf numFmtId="49" fontId="14" fillId="0" borderId="0" xfId="0" applyNumberFormat="1" applyFont="1" applyAlignment="1" applyProtection="1">
      <alignment horizontal="center" vertical="center" shrinkToFit="1"/>
      <protection locked="0"/>
    </xf>
    <xf numFmtId="49" fontId="14" fillId="0" borderId="34" xfId="0" applyNumberFormat="1" applyFont="1" applyBorder="1" applyAlignment="1" applyProtection="1">
      <alignment horizontal="center" vertical="center" shrinkToFit="1"/>
      <protection locked="0"/>
    </xf>
    <xf numFmtId="49" fontId="14" fillId="0" borderId="38" xfId="0" applyNumberFormat="1" applyFont="1" applyBorder="1" applyAlignment="1" applyProtection="1">
      <alignment horizontal="center" vertical="center" shrinkToFit="1"/>
      <protection locked="0"/>
    </xf>
    <xf numFmtId="49" fontId="14" fillId="0" borderId="37" xfId="0" applyNumberFormat="1" applyFont="1" applyBorder="1" applyAlignment="1" applyProtection="1">
      <alignment horizontal="center" vertical="center" shrinkToFit="1"/>
      <protection locked="0"/>
    </xf>
    <xf numFmtId="49" fontId="14" fillId="0" borderId="39" xfId="0" applyNumberFormat="1" applyFont="1" applyBorder="1" applyAlignment="1" applyProtection="1">
      <alignment horizontal="center" vertical="center" shrinkToFit="1"/>
      <protection locked="0"/>
    </xf>
    <xf numFmtId="49" fontId="18" fillId="0" borderId="42" xfId="0" applyNumberFormat="1" applyFont="1" applyBorder="1" applyAlignment="1">
      <alignment horizontal="left" vertical="center"/>
    </xf>
    <xf numFmtId="49" fontId="18" fillId="0" borderId="34" xfId="0" applyNumberFormat="1" applyFont="1" applyBorder="1" applyAlignment="1">
      <alignment horizontal="left" vertical="center"/>
    </xf>
    <xf numFmtId="49" fontId="18" fillId="0" borderId="8" xfId="0" applyNumberFormat="1" applyFont="1" applyBorder="1" applyAlignment="1">
      <alignment horizontal="left" vertical="center"/>
    </xf>
    <xf numFmtId="49" fontId="18" fillId="0" borderId="3" xfId="0" applyNumberFormat="1" applyFont="1" applyBorder="1" applyAlignment="1">
      <alignment horizontal="left" vertical="center"/>
    </xf>
    <xf numFmtId="49" fontId="18" fillId="0" borderId="4" xfId="0" applyNumberFormat="1" applyFont="1" applyBorder="1" applyAlignment="1">
      <alignment horizontal="left" vertical="center"/>
    </xf>
    <xf numFmtId="49" fontId="18" fillId="0" borderId="0" xfId="0" applyNumberFormat="1" applyFont="1" applyAlignment="1">
      <alignment horizontal="left" vertical="center"/>
    </xf>
    <xf numFmtId="49" fontId="20" fillId="0" borderId="64" xfId="0" applyNumberFormat="1" applyFont="1" applyBorder="1" applyAlignment="1">
      <alignment horizontal="left" vertical="center"/>
    </xf>
    <xf numFmtId="0" fontId="0" fillId="0" borderId="64" xfId="0" applyBorder="1">
      <alignment vertical="center"/>
    </xf>
    <xf numFmtId="49" fontId="15" fillId="0" borderId="64" xfId="0" applyNumberFormat="1" applyFont="1" applyBorder="1" applyAlignment="1">
      <alignment horizontal="center" vertical="center"/>
    </xf>
    <xf numFmtId="49" fontId="20" fillId="0" borderId="64" xfId="0" applyNumberFormat="1" applyFont="1" applyBorder="1" applyAlignment="1">
      <alignment horizontal="center" vertical="center"/>
    </xf>
    <xf numFmtId="49" fontId="18" fillId="0" borderId="0" xfId="0" applyNumberFormat="1" applyFont="1" applyAlignment="1">
      <alignment horizontal="center" vertical="center"/>
    </xf>
    <xf numFmtId="49" fontId="27" fillId="0" borderId="4" xfId="0" applyNumberFormat="1" applyFont="1" applyBorder="1" applyAlignment="1" applyProtection="1">
      <alignment horizontal="left" vertical="center" indent="1" shrinkToFit="1"/>
      <protection locked="0"/>
    </xf>
    <xf numFmtId="49" fontId="18" fillId="0" borderId="3" xfId="0" applyNumberFormat="1" applyFont="1" applyBorder="1" applyAlignment="1">
      <alignment horizontal="right" vertical="center"/>
    </xf>
    <xf numFmtId="49" fontId="18" fillId="0" borderId="0" xfId="0" applyNumberFormat="1" applyFont="1" applyAlignment="1">
      <alignment horizontal="right" vertical="center"/>
    </xf>
    <xf numFmtId="49" fontId="8" fillId="0" borderId="43" xfId="0" applyNumberFormat="1" applyFont="1" applyBorder="1" applyAlignment="1">
      <alignment horizontal="center" vertical="center"/>
    </xf>
    <xf numFmtId="49" fontId="8" fillId="0" borderId="46" xfId="0" applyNumberFormat="1" applyFont="1" applyBorder="1" applyAlignment="1">
      <alignment horizontal="center" vertical="center"/>
    </xf>
    <xf numFmtId="49" fontId="27" fillId="2" borderId="65" xfId="0" applyNumberFormat="1" applyFont="1" applyFill="1" applyBorder="1" applyAlignment="1" applyProtection="1">
      <alignment horizontal="center" vertical="center"/>
      <protection locked="0"/>
    </xf>
    <xf numFmtId="49" fontId="27" fillId="0" borderId="65" xfId="0" applyNumberFormat="1" applyFont="1" applyBorder="1" applyAlignment="1" applyProtection="1">
      <alignment horizontal="center" vertical="center"/>
      <protection locked="0"/>
    </xf>
    <xf numFmtId="49" fontId="27" fillId="0" borderId="44" xfId="0" applyNumberFormat="1" applyFont="1" applyBorder="1" applyAlignment="1" applyProtection="1">
      <alignment horizontal="center" vertical="center"/>
      <protection locked="0"/>
    </xf>
    <xf numFmtId="49" fontId="8" fillId="0" borderId="1" xfId="0" applyNumberFormat="1" applyFont="1" applyBorder="1" applyAlignment="1">
      <alignment horizontal="left" vertical="center"/>
    </xf>
    <xf numFmtId="49" fontId="27" fillId="2" borderId="0" xfId="0" applyNumberFormat="1" applyFont="1" applyFill="1" applyAlignment="1" applyProtection="1">
      <alignment horizontal="center" vertical="center"/>
      <protection locked="0"/>
    </xf>
    <xf numFmtId="49" fontId="27" fillId="0" borderId="0" xfId="0" applyNumberFormat="1" applyFont="1" applyAlignment="1" applyProtection="1">
      <alignment horizontal="center" vertical="center"/>
      <protection locked="0"/>
    </xf>
    <xf numFmtId="49" fontId="8" fillId="0" borderId="0" xfId="0" applyNumberFormat="1" applyFont="1" applyAlignment="1">
      <alignment horizontal="left" vertical="center"/>
    </xf>
    <xf numFmtId="49" fontId="15" fillId="0" borderId="34" xfId="0" applyNumberFormat="1" applyFont="1" applyBorder="1" applyAlignment="1">
      <alignment horizontal="center" vertical="center"/>
    </xf>
    <xf numFmtId="49" fontId="20" fillId="0" borderId="65" xfId="0" applyNumberFormat="1" applyFont="1" applyBorder="1" applyAlignment="1">
      <alignment horizontal="center" vertical="center"/>
    </xf>
    <xf numFmtId="49" fontId="20" fillId="0" borderId="44" xfId="0" applyNumberFormat="1" applyFont="1" applyBorder="1" applyAlignment="1">
      <alignment horizontal="center" vertical="center"/>
    </xf>
    <xf numFmtId="49" fontId="14" fillId="2" borderId="2" xfId="0" applyNumberFormat="1" applyFont="1" applyFill="1" applyBorder="1" applyAlignment="1" applyProtection="1">
      <alignment horizontal="center" vertical="center"/>
      <protection locked="0"/>
    </xf>
    <xf numFmtId="49" fontId="14" fillId="0" borderId="2" xfId="0" applyNumberFormat="1" applyFont="1" applyBorder="1" applyAlignment="1" applyProtection="1">
      <alignment horizontal="center" vertical="center"/>
      <protection locked="0"/>
    </xf>
    <xf numFmtId="49" fontId="15" fillId="0" borderId="66" xfId="0" applyNumberFormat="1" applyFont="1" applyBorder="1" applyAlignment="1">
      <alignment horizontal="center" vertical="center"/>
    </xf>
    <xf numFmtId="49" fontId="15" fillId="0" borderId="2" xfId="0" applyNumberFormat="1" applyFont="1" applyBorder="1" applyAlignment="1">
      <alignment horizontal="center" vertical="center"/>
    </xf>
    <xf numFmtId="49" fontId="29" fillId="2" borderId="1" xfId="0" applyNumberFormat="1" applyFont="1" applyFill="1" applyBorder="1" applyAlignment="1" applyProtection="1">
      <alignment horizontal="center" vertical="center" wrapText="1"/>
      <protection locked="0"/>
    </xf>
    <xf numFmtId="49" fontId="29" fillId="0" borderId="0" xfId="0" applyNumberFormat="1" applyFont="1" applyAlignment="1" applyProtection="1">
      <alignment horizontal="center" vertical="center" wrapText="1"/>
      <protection locked="0"/>
    </xf>
    <xf numFmtId="49" fontId="29" fillId="0" borderId="34" xfId="0" applyNumberFormat="1" applyFont="1" applyBorder="1" applyAlignment="1" applyProtection="1">
      <alignment horizontal="center" vertical="center" wrapText="1"/>
      <protection locked="0"/>
    </xf>
    <xf numFmtId="49" fontId="29" fillId="0" borderId="1" xfId="0" applyNumberFormat="1" applyFont="1" applyBorder="1" applyAlignment="1" applyProtection="1">
      <alignment horizontal="center" vertical="center" wrapText="1"/>
      <protection locked="0"/>
    </xf>
    <xf numFmtId="49" fontId="20" fillId="0" borderId="67" xfId="0" applyNumberFormat="1" applyFont="1" applyBorder="1" applyAlignment="1">
      <alignment horizontal="left" vertical="center"/>
    </xf>
    <xf numFmtId="49" fontId="20" fillId="0" borderId="65" xfId="0" applyNumberFormat="1" applyFont="1" applyBorder="1" applyAlignment="1">
      <alignment horizontal="left" vertical="center"/>
    </xf>
    <xf numFmtId="49" fontId="20" fillId="0" borderId="68" xfId="0" applyNumberFormat="1" applyFont="1" applyBorder="1" applyAlignment="1">
      <alignment horizontal="left" vertical="center"/>
    </xf>
    <xf numFmtId="49" fontId="20" fillId="0" borderId="44" xfId="0" applyNumberFormat="1" applyFont="1" applyBorder="1" applyAlignment="1">
      <alignment horizontal="left" vertical="center"/>
    </xf>
    <xf numFmtId="49" fontId="20" fillId="0" borderId="43" xfId="0" applyNumberFormat="1" applyFont="1" applyBorder="1" applyAlignment="1">
      <alignment horizontal="left" vertical="center"/>
    </xf>
    <xf numFmtId="49" fontId="14" fillId="2" borderId="0" xfId="0" applyNumberFormat="1" applyFont="1" applyFill="1" applyAlignment="1" applyProtection="1">
      <alignment horizontal="center" vertical="center"/>
      <protection locked="0"/>
    </xf>
    <xf numFmtId="49" fontId="14" fillId="0" borderId="0" xfId="0" applyNumberFormat="1" applyFont="1" applyAlignment="1" applyProtection="1">
      <alignment horizontal="center" vertical="center"/>
      <protection locked="0"/>
    </xf>
    <xf numFmtId="49" fontId="46" fillId="0" borderId="43" xfId="0" applyNumberFormat="1" applyFont="1" applyBorder="1" applyAlignment="1">
      <alignment horizontal="left" vertical="center" wrapText="1"/>
    </xf>
    <xf numFmtId="49" fontId="46" fillId="0" borderId="37" xfId="0" applyNumberFormat="1" applyFont="1" applyBorder="1" applyAlignment="1">
      <alignment horizontal="left" vertical="center" wrapText="1"/>
    </xf>
    <xf numFmtId="0" fontId="18" fillId="0" borderId="43" xfId="0" applyFont="1" applyBorder="1" applyAlignment="1">
      <alignment horizontal="left" vertical="center" wrapText="1"/>
    </xf>
    <xf numFmtId="0" fontId="18" fillId="0" borderId="46" xfId="0" applyFont="1" applyBorder="1" applyAlignment="1">
      <alignment horizontal="left" vertical="center" wrapText="1"/>
    </xf>
    <xf numFmtId="0" fontId="18" fillId="0" borderId="37" xfId="0" applyFont="1" applyBorder="1" applyAlignment="1">
      <alignment horizontal="left" vertical="center" wrapText="1"/>
    </xf>
    <xf numFmtId="0" fontId="18" fillId="0" borderId="39" xfId="0" applyFont="1" applyBorder="1" applyAlignment="1">
      <alignment horizontal="left" vertical="center" wrapText="1"/>
    </xf>
    <xf numFmtId="49" fontId="18" fillId="0" borderId="42" xfId="0" applyNumberFormat="1" applyFont="1" applyBorder="1" applyAlignment="1">
      <alignment horizontal="center" vertical="center"/>
    </xf>
    <xf numFmtId="49" fontId="18" fillId="0" borderId="34" xfId="0" applyNumberFormat="1" applyFont="1" applyBorder="1" applyAlignment="1">
      <alignment horizontal="center" vertical="center"/>
    </xf>
    <xf numFmtId="49" fontId="26" fillId="2" borderId="1" xfId="0" applyNumberFormat="1" applyFont="1" applyFill="1" applyBorder="1" applyAlignment="1" applyProtection="1">
      <alignment horizontal="right" vertical="center" shrinkToFit="1"/>
      <protection locked="0"/>
    </xf>
    <xf numFmtId="49" fontId="26" fillId="0" borderId="0" xfId="0" applyNumberFormat="1" applyFont="1" applyAlignment="1" applyProtection="1">
      <alignment horizontal="right" vertical="center" shrinkToFit="1"/>
      <protection locked="0"/>
    </xf>
    <xf numFmtId="49" fontId="26" fillId="0" borderId="68" xfId="0" applyNumberFormat="1" applyFont="1" applyBorder="1" applyAlignment="1" applyProtection="1">
      <alignment horizontal="right" vertical="center" shrinkToFit="1"/>
      <protection locked="0"/>
    </xf>
    <xf numFmtId="49" fontId="26" fillId="0" borderId="44" xfId="0" applyNumberFormat="1" applyFont="1" applyBorder="1" applyAlignment="1" applyProtection="1">
      <alignment horizontal="right" vertical="center" shrinkToFit="1"/>
      <protection locked="0"/>
    </xf>
    <xf numFmtId="49" fontId="20" fillId="0" borderId="40" xfId="0" applyNumberFormat="1" applyFont="1" applyBorder="1" applyAlignment="1">
      <alignment horizontal="distributed" vertical="center" indent="1"/>
    </xf>
    <xf numFmtId="49" fontId="20" fillId="0" borderId="3" xfId="0" applyNumberFormat="1" applyFont="1" applyBorder="1" applyAlignment="1">
      <alignment horizontal="distributed" vertical="center" indent="1"/>
    </xf>
    <xf numFmtId="49" fontId="20" fillId="0" borderId="41" xfId="0" applyNumberFormat="1" applyFont="1" applyBorder="1" applyAlignment="1">
      <alignment horizontal="distributed" vertical="center" indent="1"/>
    </xf>
    <xf numFmtId="49" fontId="20" fillId="0" borderId="1" xfId="0" applyNumberFormat="1" applyFont="1" applyBorder="1" applyAlignment="1">
      <alignment horizontal="distributed" vertical="center" indent="1"/>
    </xf>
    <xf numFmtId="49" fontId="20" fillId="0" borderId="0" xfId="0" applyNumberFormat="1" applyFont="1" applyAlignment="1">
      <alignment horizontal="distributed" vertical="center" indent="1"/>
    </xf>
    <xf numFmtId="49" fontId="20" fillId="0" borderId="21" xfId="0" applyNumberFormat="1" applyFont="1" applyBorder="1" applyAlignment="1">
      <alignment horizontal="distributed" vertical="center" indent="1"/>
    </xf>
    <xf numFmtId="49" fontId="20" fillId="0" borderId="35" xfId="0" applyNumberFormat="1" applyFont="1" applyBorder="1" applyAlignment="1">
      <alignment horizontal="distributed" vertical="center" indent="1"/>
    </xf>
    <xf numFmtId="49" fontId="20" fillId="0" borderId="37" xfId="0" applyNumberFormat="1" applyFont="1" applyBorder="1" applyAlignment="1">
      <alignment horizontal="distributed" vertical="center" indent="1"/>
    </xf>
    <xf numFmtId="49" fontId="20" fillId="0" borderId="36" xfId="0" applyNumberFormat="1" applyFont="1" applyBorder="1" applyAlignment="1">
      <alignment horizontal="distributed" vertical="center" indent="1"/>
    </xf>
    <xf numFmtId="49" fontId="20" fillId="0" borderId="8" xfId="0" applyNumberFormat="1" applyFont="1" applyBorder="1" applyAlignment="1">
      <alignment horizontal="center" vertical="center"/>
    </xf>
    <xf numFmtId="49" fontId="20" fillId="0" borderId="3" xfId="0" applyNumberFormat="1" applyFont="1" applyBorder="1" applyAlignment="1">
      <alignment horizontal="center" vertical="center"/>
    </xf>
    <xf numFmtId="49" fontId="20" fillId="0" borderId="41" xfId="0" applyNumberFormat="1" applyFont="1" applyBorder="1" applyAlignment="1">
      <alignment horizontal="center" vertical="center"/>
    </xf>
    <xf numFmtId="49" fontId="20" fillId="0" borderId="4" xfId="0" applyNumberFormat="1" applyFont="1" applyBorder="1" applyAlignment="1">
      <alignment horizontal="center" vertical="center"/>
    </xf>
    <xf numFmtId="49" fontId="20" fillId="0" borderId="0" xfId="0" applyNumberFormat="1" applyFont="1" applyAlignment="1">
      <alignment horizontal="center" vertical="center"/>
    </xf>
    <xf numFmtId="49" fontId="20" fillId="0" borderId="21" xfId="0" applyNumberFormat="1" applyFont="1" applyBorder="1" applyAlignment="1">
      <alignment horizontal="center" vertical="center"/>
    </xf>
    <xf numFmtId="49" fontId="20" fillId="0" borderId="38" xfId="0" applyNumberFormat="1" applyFont="1" applyBorder="1" applyAlignment="1">
      <alignment horizontal="center" vertical="center"/>
    </xf>
    <xf numFmtId="49" fontId="20" fillId="0" borderId="37" xfId="0" applyNumberFormat="1" applyFont="1" applyBorder="1" applyAlignment="1">
      <alignment horizontal="center" vertical="center"/>
    </xf>
    <xf numFmtId="49" fontId="20" fillId="0" borderId="36" xfId="0" applyNumberFormat="1" applyFont="1" applyBorder="1" applyAlignment="1">
      <alignment horizontal="center" vertical="center"/>
    </xf>
    <xf numFmtId="49" fontId="26" fillId="2" borderId="3" xfId="0" applyNumberFormat="1" applyFont="1" applyFill="1" applyBorder="1" applyAlignment="1" applyProtection="1">
      <alignment horizontal="center" vertical="center"/>
      <protection locked="0"/>
    </xf>
    <xf numFmtId="49" fontId="26" fillId="0" borderId="3" xfId="0" applyNumberFormat="1" applyFont="1" applyBorder="1" applyAlignment="1" applyProtection="1">
      <alignment horizontal="center" vertical="center"/>
      <protection locked="0"/>
    </xf>
    <xf numFmtId="49" fontId="11" fillId="0" borderId="43" xfId="0" applyNumberFormat="1" applyFont="1" applyBorder="1" applyAlignment="1">
      <alignment horizontal="left" vertical="center"/>
    </xf>
    <xf numFmtId="49" fontId="18" fillId="0" borderId="43" xfId="0" applyNumberFormat="1" applyFont="1" applyBorder="1" applyAlignment="1">
      <alignment horizontal="right" vertical="center"/>
    </xf>
    <xf numFmtId="49" fontId="8" fillId="0" borderId="2" xfId="0" applyNumberFormat="1" applyFont="1" applyBorder="1" applyAlignment="1">
      <alignment horizontal="center" vertical="center"/>
    </xf>
    <xf numFmtId="49" fontId="27" fillId="2" borderId="65" xfId="0" applyNumberFormat="1" applyFont="1" applyFill="1" applyBorder="1" applyAlignment="1" applyProtection="1">
      <alignment horizontal="center" vertical="center" shrinkToFit="1"/>
      <protection locked="0"/>
    </xf>
    <xf numFmtId="49" fontId="27" fillId="0" borderId="65" xfId="0" applyNumberFormat="1" applyFont="1" applyBorder="1" applyAlignment="1" applyProtection="1">
      <alignment horizontal="center" vertical="center" shrinkToFit="1"/>
      <protection locked="0"/>
    </xf>
    <xf numFmtId="49" fontId="27" fillId="0" borderId="69" xfId="0" applyNumberFormat="1" applyFont="1" applyBorder="1" applyAlignment="1" applyProtection="1">
      <alignment horizontal="center" vertical="center" shrinkToFit="1"/>
      <protection locked="0"/>
    </xf>
    <xf numFmtId="49" fontId="27" fillId="0" borderId="44" xfId="0" applyNumberFormat="1" applyFont="1" applyBorder="1" applyAlignment="1" applyProtection="1">
      <alignment horizontal="center" vertical="center" shrinkToFit="1"/>
      <protection locked="0"/>
    </xf>
    <xf numFmtId="49" fontId="27" fillId="0" borderId="70" xfId="0" applyNumberFormat="1" applyFont="1" applyBorder="1" applyAlignment="1" applyProtection="1">
      <alignment horizontal="center" vertical="center" shrinkToFit="1"/>
      <protection locked="0"/>
    </xf>
    <xf numFmtId="0" fontId="21" fillId="0" borderId="0" xfId="0" applyFont="1" applyAlignment="1">
      <alignment horizontal="left" vertical="center"/>
    </xf>
    <xf numFmtId="49" fontId="32" fillId="0" borderId="0" xfId="0" applyNumberFormat="1" applyFont="1" applyAlignment="1">
      <alignment horizontal="left"/>
    </xf>
    <xf numFmtId="49" fontId="8" fillId="0" borderId="0" xfId="0" applyNumberFormat="1" applyFont="1" applyAlignment="1">
      <alignment horizontal="center"/>
    </xf>
    <xf numFmtId="0" fontId="26" fillId="2" borderId="0" xfId="0" applyFont="1" applyFill="1" applyAlignment="1" applyProtection="1">
      <alignment horizontal="right" vertical="center"/>
      <protection locked="0"/>
    </xf>
    <xf numFmtId="0" fontId="26" fillId="0" borderId="0" xfId="0" applyFont="1" applyAlignment="1" applyProtection="1">
      <alignment horizontal="right" vertical="center"/>
      <protection locked="0"/>
    </xf>
    <xf numFmtId="49" fontId="24" fillId="0" borderId="0" xfId="0" applyNumberFormat="1" applyFont="1" applyAlignment="1">
      <alignment horizontal="center"/>
    </xf>
    <xf numFmtId="49" fontId="20" fillId="0" borderId="1" xfId="0" applyNumberFormat="1" applyFont="1" applyBorder="1" applyAlignment="1">
      <alignment horizontal="center" vertical="center"/>
    </xf>
    <xf numFmtId="49" fontId="20" fillId="0" borderId="68" xfId="0" applyNumberFormat="1" applyFont="1" applyBorder="1" applyAlignment="1">
      <alignment horizontal="center" vertical="center"/>
    </xf>
    <xf numFmtId="49" fontId="27" fillId="2" borderId="43" xfId="0" applyNumberFormat="1" applyFont="1" applyFill="1" applyBorder="1" applyAlignment="1" applyProtection="1">
      <alignment horizontal="left" vertical="center" shrinkToFit="1"/>
      <protection locked="0"/>
    </xf>
    <xf numFmtId="49" fontId="27" fillId="0" borderId="43" xfId="0" applyNumberFormat="1" applyFont="1" applyBorder="1" applyAlignment="1" applyProtection="1">
      <alignment horizontal="left" vertical="center" shrinkToFit="1"/>
      <protection locked="0"/>
    </xf>
    <xf numFmtId="49" fontId="27" fillId="0" borderId="71" xfId="0" applyNumberFormat="1" applyFont="1" applyBorder="1" applyAlignment="1" applyProtection="1">
      <alignment horizontal="left" vertical="center" shrinkToFit="1"/>
      <protection locked="0"/>
    </xf>
    <xf numFmtId="49" fontId="20" fillId="0" borderId="1" xfId="0" applyNumberFormat="1" applyFont="1" applyBorder="1" applyAlignment="1">
      <alignment horizontal="center"/>
    </xf>
    <xf numFmtId="49" fontId="20" fillId="0" borderId="0" xfId="0" applyNumberFormat="1" applyFont="1" applyAlignment="1">
      <alignment horizontal="center"/>
    </xf>
    <xf numFmtId="49" fontId="22" fillId="0" borderId="43" xfId="0" applyNumberFormat="1" applyFont="1" applyBorder="1" applyAlignment="1">
      <alignment horizontal="right" vertical="center"/>
    </xf>
    <xf numFmtId="49" fontId="22" fillId="0" borderId="46" xfId="0" applyNumberFormat="1" applyFont="1" applyBorder="1" applyAlignment="1">
      <alignment horizontal="right" vertical="center"/>
    </xf>
    <xf numFmtId="49" fontId="22" fillId="0" borderId="0" xfId="0" applyNumberFormat="1" applyFont="1" applyAlignment="1">
      <alignment horizontal="right" vertical="center"/>
    </xf>
    <xf numFmtId="49" fontId="22" fillId="0" borderId="34" xfId="0" applyNumberFormat="1" applyFont="1" applyBorder="1" applyAlignment="1">
      <alignment horizontal="right" vertical="center"/>
    </xf>
    <xf numFmtId="49" fontId="26" fillId="2" borderId="1" xfId="0" applyNumberFormat="1" applyFont="1" applyFill="1" applyBorder="1" applyAlignment="1" applyProtection="1">
      <alignment horizontal="distributed" vertical="center" wrapText="1" justifyLastLine="1"/>
      <protection locked="0"/>
    </xf>
    <xf numFmtId="49" fontId="26" fillId="0" borderId="0" xfId="0" applyNumberFormat="1" applyFont="1" applyAlignment="1" applyProtection="1">
      <alignment horizontal="distributed" vertical="center" wrapText="1" justifyLastLine="1"/>
      <protection locked="0"/>
    </xf>
    <xf numFmtId="49" fontId="26" fillId="0" borderId="1" xfId="0" applyNumberFormat="1" applyFont="1" applyBorder="1" applyAlignment="1" applyProtection="1">
      <alignment horizontal="distributed" vertical="center" wrapText="1" justifyLastLine="1"/>
      <protection locked="0"/>
    </xf>
    <xf numFmtId="49" fontId="26" fillId="0" borderId="68" xfId="0" applyNumberFormat="1" applyFont="1" applyBorder="1" applyAlignment="1" applyProtection="1">
      <alignment horizontal="distributed" vertical="center" wrapText="1" justifyLastLine="1"/>
      <protection locked="0"/>
    </xf>
    <xf numFmtId="49" fontId="26" fillId="0" borderId="44" xfId="0" applyNumberFormat="1" applyFont="1" applyBorder="1" applyAlignment="1" applyProtection="1">
      <alignment horizontal="distributed" vertical="center" wrapText="1" justifyLastLine="1"/>
      <protection locked="0"/>
    </xf>
    <xf numFmtId="49" fontId="20" fillId="0" borderId="0" xfId="0" applyNumberFormat="1" applyFont="1" applyAlignment="1">
      <alignment horizontal="right" vertical="center"/>
    </xf>
    <xf numFmtId="49" fontId="20" fillId="0" borderId="34" xfId="0" applyNumberFormat="1" applyFont="1" applyBorder="1" applyAlignment="1">
      <alignment horizontal="right" vertical="center"/>
    </xf>
    <xf numFmtId="49" fontId="20" fillId="0" borderId="44" xfId="0" applyNumberFormat="1" applyFont="1" applyBorder="1" applyAlignment="1">
      <alignment horizontal="right" vertical="center"/>
    </xf>
    <xf numFmtId="49" fontId="20" fillId="0" borderId="70" xfId="0" applyNumberFormat="1" applyFont="1" applyBorder="1" applyAlignment="1">
      <alignment horizontal="right" vertical="center"/>
    </xf>
    <xf numFmtId="49" fontId="15" fillId="0" borderId="44" xfId="0" applyNumberFormat="1" applyFont="1" applyBorder="1" applyAlignment="1">
      <alignment horizontal="center" vertical="center"/>
    </xf>
    <xf numFmtId="49" fontId="29" fillId="2" borderId="32" xfId="0" applyNumberFormat="1" applyFont="1" applyFill="1" applyBorder="1" applyAlignment="1" applyProtection="1">
      <alignment horizontal="distributed" vertical="center" wrapText="1" justifyLastLine="1"/>
      <protection locked="0"/>
    </xf>
    <xf numFmtId="49" fontId="29" fillId="0" borderId="43" xfId="0" applyNumberFormat="1" applyFont="1" applyBorder="1" applyAlignment="1" applyProtection="1">
      <alignment horizontal="distributed" vertical="center" wrapText="1" justifyLastLine="1"/>
      <protection locked="0"/>
    </xf>
    <xf numFmtId="49" fontId="29" fillId="0" borderId="1" xfId="0" applyNumberFormat="1" applyFont="1" applyBorder="1" applyAlignment="1" applyProtection="1">
      <alignment horizontal="distributed" vertical="center" wrapText="1" justifyLastLine="1"/>
      <protection locked="0"/>
    </xf>
    <xf numFmtId="49" fontId="29" fillId="0" borderId="0" xfId="0" applyNumberFormat="1" applyFont="1" applyAlignment="1" applyProtection="1">
      <alignment horizontal="distributed" vertical="center" wrapText="1" justifyLastLine="1"/>
      <protection locked="0"/>
    </xf>
    <xf numFmtId="49" fontId="8" fillId="0" borderId="0" xfId="0" applyNumberFormat="1" applyFont="1" applyAlignment="1">
      <alignment horizontal="distributed" wrapText="1"/>
    </xf>
    <xf numFmtId="49" fontId="8" fillId="0" borderId="0" xfId="0" applyNumberFormat="1" applyFont="1" applyAlignment="1">
      <alignment horizontal="distributed" vertical="center" wrapText="1"/>
    </xf>
    <xf numFmtId="49" fontId="20" fillId="0" borderId="26" xfId="0" applyNumberFormat="1" applyFont="1" applyBorder="1" applyAlignment="1">
      <alignment horizontal="center" vertical="center"/>
    </xf>
    <xf numFmtId="49" fontId="23" fillId="0" borderId="44" xfId="0" applyNumberFormat="1" applyFont="1" applyBorder="1" applyAlignment="1">
      <alignment horizontal="center" vertical="center"/>
    </xf>
    <xf numFmtId="49" fontId="8" fillId="0" borderId="75" xfId="0" applyNumberFormat="1" applyFont="1" applyBorder="1" applyAlignment="1">
      <alignment horizontal="left" vertical="top"/>
    </xf>
    <xf numFmtId="49" fontId="8" fillId="0" borderId="43" xfId="0" applyNumberFormat="1" applyFont="1" applyBorder="1" applyAlignment="1">
      <alignment horizontal="left" vertical="top"/>
    </xf>
    <xf numFmtId="49" fontId="8" fillId="0" borderId="38" xfId="0" applyNumberFormat="1" applyFont="1" applyBorder="1" applyAlignment="1">
      <alignment horizontal="left" vertical="top"/>
    </xf>
    <xf numFmtId="49" fontId="8" fillId="0" borderId="37" xfId="0" applyNumberFormat="1" applyFont="1" applyBorder="1" applyAlignment="1">
      <alignment horizontal="left" vertical="top"/>
    </xf>
    <xf numFmtId="49" fontId="20" fillId="0" borderId="43" xfId="0" applyNumberFormat="1" applyFont="1" applyBorder="1" applyAlignment="1">
      <alignment horizontal="center" vertical="center"/>
    </xf>
    <xf numFmtId="49" fontId="8" fillId="0" borderId="3" xfId="0" applyNumberFormat="1" applyFont="1" applyBorder="1" applyAlignment="1">
      <alignment horizontal="left" vertical="center"/>
    </xf>
    <xf numFmtId="49" fontId="8" fillId="0" borderId="42" xfId="0" applyNumberFormat="1" applyFont="1" applyBorder="1" applyAlignment="1">
      <alignment horizontal="left" vertical="center"/>
    </xf>
    <xf numFmtId="49" fontId="8" fillId="0" borderId="34" xfId="0" applyNumberFormat="1" applyFont="1" applyBorder="1" applyAlignment="1">
      <alignment horizontal="left" vertical="center"/>
    </xf>
    <xf numFmtId="49" fontId="8" fillId="0" borderId="44" xfId="0" applyNumberFormat="1" applyFont="1" applyBorder="1" applyAlignment="1">
      <alignment horizontal="left" vertical="center"/>
    </xf>
    <xf numFmtId="49" fontId="8" fillId="0" borderId="70" xfId="0" applyNumberFormat="1" applyFont="1" applyBorder="1" applyAlignment="1">
      <alignment horizontal="left" vertical="center"/>
    </xf>
    <xf numFmtId="0" fontId="8" fillId="0" borderId="8"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horizontal="center" vertical="center"/>
    </xf>
    <xf numFmtId="0" fontId="8" fillId="0" borderId="38" xfId="0" applyFont="1" applyBorder="1" applyAlignment="1">
      <alignment horizontal="center" vertical="center"/>
    </xf>
    <xf numFmtId="0" fontId="8" fillId="0" borderId="37" xfId="0" applyFont="1" applyBorder="1" applyAlignment="1">
      <alignment horizontal="center" vertical="center"/>
    </xf>
    <xf numFmtId="0" fontId="8" fillId="0" borderId="25" xfId="0" applyFont="1" applyBorder="1" applyAlignment="1">
      <alignment horizontal="center" vertical="center"/>
    </xf>
    <xf numFmtId="0" fontId="8" fillId="0" borderId="44" xfId="0" applyFont="1" applyBorder="1" applyAlignment="1">
      <alignment horizontal="center" vertical="center"/>
    </xf>
    <xf numFmtId="49" fontId="11" fillId="0" borderId="8" xfId="0" applyNumberFormat="1" applyFont="1" applyBorder="1" applyAlignment="1">
      <alignment horizontal="left" vertical="top"/>
    </xf>
    <xf numFmtId="49" fontId="11" fillId="0" borderId="3" xfId="0" applyNumberFormat="1" applyFont="1" applyBorder="1" applyAlignment="1">
      <alignment horizontal="left" vertical="top"/>
    </xf>
    <xf numFmtId="49" fontId="11" fillId="0" borderId="4" xfId="0" applyNumberFormat="1" applyFont="1" applyBorder="1" applyAlignment="1">
      <alignment horizontal="left" vertical="top"/>
    </xf>
    <xf numFmtId="49" fontId="11" fillId="0" borderId="0" xfId="0" applyNumberFormat="1" applyFont="1" applyAlignment="1">
      <alignment horizontal="left" vertical="top"/>
    </xf>
    <xf numFmtId="49" fontId="11" fillId="0" borderId="38" xfId="0" applyNumberFormat="1" applyFont="1" applyBorder="1" applyAlignment="1">
      <alignment horizontal="left" vertical="top"/>
    </xf>
    <xf numFmtId="49" fontId="11" fillId="0" borderId="37" xfId="0" applyNumberFormat="1" applyFont="1" applyBorder="1" applyAlignment="1">
      <alignment horizontal="left" vertical="top"/>
    </xf>
    <xf numFmtId="49" fontId="14" fillId="0" borderId="0" xfId="0" applyNumberFormat="1" applyFont="1" applyAlignment="1">
      <alignment horizontal="center" vertical="center"/>
    </xf>
    <xf numFmtId="49" fontId="14" fillId="0" borderId="44" xfId="0" applyNumberFormat="1" applyFont="1" applyBorder="1" applyAlignment="1">
      <alignment horizontal="center" vertical="center"/>
    </xf>
    <xf numFmtId="0" fontId="11" fillId="0" borderId="0" xfId="0" applyFont="1" applyAlignment="1">
      <alignment horizontal="center" vertical="center"/>
    </xf>
    <xf numFmtId="49" fontId="8" fillId="0" borderId="72" xfId="0" applyNumberFormat="1" applyFont="1" applyBorder="1" applyAlignment="1">
      <alignment horizontal="center" vertical="center"/>
    </xf>
    <xf numFmtId="49" fontId="8" fillId="0" borderId="73" xfId="0" applyNumberFormat="1" applyFont="1" applyBorder="1" applyAlignment="1">
      <alignment horizontal="center" vertical="center"/>
    </xf>
    <xf numFmtId="49" fontId="8" fillId="0" borderId="74"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11" fillId="0" borderId="0" xfId="0" applyNumberFormat="1" applyFont="1" applyAlignment="1">
      <alignment horizontal="left" vertical="center"/>
    </xf>
    <xf numFmtId="49" fontId="8" fillId="0" borderId="77" xfId="0" applyNumberFormat="1" applyFont="1" applyBorder="1" applyAlignment="1">
      <alignment horizontal="center" vertical="center"/>
    </xf>
    <xf numFmtId="49" fontId="8" fillId="0" borderId="29" xfId="0" applyNumberFormat="1" applyFont="1" applyBorder="1" applyAlignment="1">
      <alignment horizontal="center" vertical="center"/>
    </xf>
    <xf numFmtId="49" fontId="26" fillId="2" borderId="5" xfId="0" applyNumberFormat="1" applyFont="1" applyFill="1" applyBorder="1" applyAlignment="1" applyProtection="1">
      <alignment horizontal="center" vertical="center" shrinkToFit="1"/>
      <protection locked="0"/>
    </xf>
    <xf numFmtId="49" fontId="26" fillId="0" borderId="5" xfId="0" applyNumberFormat="1" applyFont="1" applyBorder="1" applyAlignment="1" applyProtection="1">
      <alignment horizontal="center" vertical="center" shrinkToFit="1"/>
      <protection locked="0"/>
    </xf>
    <xf numFmtId="49" fontId="26" fillId="0" borderId="29" xfId="0" applyNumberFormat="1" applyFont="1" applyBorder="1" applyAlignment="1" applyProtection="1">
      <alignment horizontal="center" vertical="center" shrinkToFit="1"/>
      <protection locked="0"/>
    </xf>
    <xf numFmtId="49" fontId="26" fillId="2" borderId="74" xfId="0" applyNumberFormat="1" applyFont="1" applyFill="1" applyBorder="1" applyAlignment="1" applyProtection="1">
      <alignment horizontal="center" vertical="center" shrinkToFit="1"/>
      <protection locked="0"/>
    </xf>
    <xf numFmtId="49" fontId="26" fillId="0" borderId="78" xfId="0" applyNumberFormat="1" applyFont="1" applyBorder="1" applyAlignment="1" applyProtection="1">
      <alignment horizontal="center" vertical="center" shrinkToFit="1"/>
      <protection locked="0"/>
    </xf>
    <xf numFmtId="49" fontId="26" fillId="0" borderId="6" xfId="0" applyNumberFormat="1" applyFont="1" applyBorder="1" applyAlignment="1" applyProtection="1">
      <alignment horizontal="center" vertical="center" shrinkToFit="1"/>
      <protection locked="0"/>
    </xf>
    <xf numFmtId="49" fontId="26" fillId="0" borderId="79" xfId="0" applyNumberFormat="1" applyFont="1" applyBorder="1" applyAlignment="1" applyProtection="1">
      <alignment horizontal="center" vertical="center" shrinkToFit="1"/>
      <protection locked="0"/>
    </xf>
    <xf numFmtId="49" fontId="26" fillId="2" borderId="8" xfId="0" applyNumberFormat="1" applyFont="1" applyFill="1" applyBorder="1" applyAlignment="1" applyProtection="1">
      <alignment horizontal="center" vertical="center" shrinkToFit="1"/>
      <protection locked="0"/>
    </xf>
    <xf numFmtId="49" fontId="26" fillId="0" borderId="3" xfId="0" applyNumberFormat="1" applyFont="1" applyBorder="1" applyAlignment="1" applyProtection="1">
      <alignment horizontal="center" vertical="center" shrinkToFit="1"/>
      <protection locked="0"/>
    </xf>
    <xf numFmtId="49" fontId="26" fillId="0" borderId="42" xfId="0" applyNumberFormat="1" applyFont="1" applyBorder="1" applyAlignment="1" applyProtection="1">
      <alignment horizontal="center" vertical="center" shrinkToFit="1"/>
      <protection locked="0"/>
    </xf>
    <xf numFmtId="49" fontId="26" fillId="0" borderId="4" xfId="0" applyNumberFormat="1" applyFont="1" applyBorder="1" applyAlignment="1" applyProtection="1">
      <alignment horizontal="center" vertical="center" shrinkToFit="1"/>
      <protection locked="0"/>
    </xf>
    <xf numFmtId="49" fontId="26" fillId="0" borderId="0" xfId="0" applyNumberFormat="1" applyFont="1" applyAlignment="1" applyProtection="1">
      <alignment horizontal="center" vertical="center" shrinkToFit="1"/>
      <protection locked="0"/>
    </xf>
    <xf numFmtId="49" fontId="26" fillId="0" borderId="34" xfId="0" applyNumberFormat="1" applyFont="1" applyBorder="1" applyAlignment="1" applyProtection="1">
      <alignment horizontal="center" vertical="center" shrinkToFit="1"/>
      <protection locked="0"/>
    </xf>
    <xf numFmtId="49" fontId="26" fillId="0" borderId="38" xfId="0" applyNumberFormat="1" applyFont="1" applyBorder="1" applyAlignment="1" applyProtection="1">
      <alignment horizontal="center" vertical="center" shrinkToFit="1"/>
      <protection locked="0"/>
    </xf>
    <xf numFmtId="49" fontId="26" fillId="0" borderId="37" xfId="0" applyNumberFormat="1" applyFont="1" applyBorder="1" applyAlignment="1" applyProtection="1">
      <alignment horizontal="center" vertical="center" shrinkToFit="1"/>
      <protection locked="0"/>
    </xf>
    <xf numFmtId="49" fontId="26" fillId="0" borderId="39" xfId="0" applyNumberFormat="1" applyFont="1" applyBorder="1" applyAlignment="1" applyProtection="1">
      <alignment horizontal="center" vertical="center" shrinkToFit="1"/>
      <protection locked="0"/>
    </xf>
    <xf numFmtId="49" fontId="8" fillId="0" borderId="32" xfId="0" applyNumberFormat="1" applyFont="1" applyBorder="1" applyAlignment="1">
      <alignment horizontal="left" vertical="center"/>
    </xf>
    <xf numFmtId="49" fontId="8" fillId="0" borderId="43" xfId="0" applyNumberFormat="1" applyFont="1" applyBorder="1" applyAlignment="1">
      <alignment horizontal="left" vertical="center"/>
    </xf>
    <xf numFmtId="49" fontId="8" fillId="0" borderId="71" xfId="0" applyNumberFormat="1" applyFont="1" applyBorder="1" applyAlignment="1">
      <alignment horizontal="left" vertical="center"/>
    </xf>
    <xf numFmtId="49" fontId="8" fillId="0" borderId="35" xfId="0" applyNumberFormat="1" applyFont="1" applyBorder="1" applyAlignment="1">
      <alignment horizontal="left" vertical="center"/>
    </xf>
    <xf numFmtId="49" fontId="8" fillId="0" borderId="37" xfId="0" applyNumberFormat="1" applyFont="1" applyBorder="1" applyAlignment="1">
      <alignment horizontal="left" vertical="center"/>
    </xf>
    <xf numFmtId="49" fontId="8" fillId="0" borderId="36" xfId="0" applyNumberFormat="1" applyFont="1" applyBorder="1" applyAlignment="1">
      <alignment horizontal="left" vertical="center"/>
    </xf>
    <xf numFmtId="49" fontId="26" fillId="0" borderId="41" xfId="0" applyNumberFormat="1" applyFont="1" applyBorder="1" applyAlignment="1" applyProtection="1">
      <alignment horizontal="center" vertical="center" shrinkToFit="1"/>
      <protection locked="0"/>
    </xf>
    <xf numFmtId="49" fontId="26" fillId="0" borderId="21" xfId="0" applyNumberFormat="1" applyFont="1" applyBorder="1" applyAlignment="1" applyProtection="1">
      <alignment horizontal="center" vertical="center" shrinkToFit="1"/>
      <protection locked="0"/>
    </xf>
    <xf numFmtId="49" fontId="26" fillId="0" borderId="36" xfId="0" applyNumberFormat="1" applyFont="1" applyBorder="1" applyAlignment="1" applyProtection="1">
      <alignment horizontal="center" vertical="center" shrinkToFit="1"/>
      <protection locked="0"/>
    </xf>
    <xf numFmtId="49" fontId="26" fillId="0" borderId="25" xfId="0" applyNumberFormat="1" applyFont="1" applyBorder="1" applyAlignment="1" applyProtection="1">
      <alignment horizontal="center" vertical="center" shrinkToFit="1"/>
      <protection locked="0"/>
    </xf>
    <xf numFmtId="49" fontId="26" fillId="0" borderId="44" xfId="0" applyNumberFormat="1" applyFont="1" applyBorder="1" applyAlignment="1" applyProtection="1">
      <alignment horizontal="center" vertical="center" shrinkToFit="1"/>
      <protection locked="0"/>
    </xf>
    <xf numFmtId="49" fontId="26" fillId="0" borderId="70" xfId="0" applyNumberFormat="1" applyFont="1" applyBorder="1" applyAlignment="1" applyProtection="1">
      <alignment horizontal="center" vertical="center" shrinkToFit="1"/>
      <protection locked="0"/>
    </xf>
    <xf numFmtId="49" fontId="26" fillId="2" borderId="40" xfId="0" applyNumberFormat="1" applyFont="1" applyFill="1" applyBorder="1" applyAlignment="1" applyProtection="1">
      <alignment horizontal="center" vertical="center" shrinkToFit="1"/>
      <protection locked="0"/>
    </xf>
    <xf numFmtId="49" fontId="26" fillId="0" borderId="35" xfId="0" applyNumberFormat="1" applyFont="1" applyBorder="1" applyAlignment="1" applyProtection="1">
      <alignment horizontal="center" vertical="center" shrinkToFit="1"/>
      <protection locked="0"/>
    </xf>
    <xf numFmtId="0" fontId="26" fillId="0" borderId="0" xfId="0" applyFont="1" applyAlignment="1">
      <alignment horizontal="right" vertical="center"/>
    </xf>
    <xf numFmtId="49" fontId="20" fillId="0" borderId="4" xfId="0" applyNumberFormat="1" applyFont="1" applyBorder="1" applyAlignment="1">
      <alignment horizontal="left" vertical="top"/>
    </xf>
    <xf numFmtId="49" fontId="20" fillId="0" borderId="0" xfId="0" applyNumberFormat="1" applyFont="1" applyAlignment="1">
      <alignment horizontal="left" vertical="top"/>
    </xf>
    <xf numFmtId="49" fontId="20" fillId="0" borderId="25" xfId="0" applyNumberFormat="1" applyFont="1" applyBorder="1" applyAlignment="1">
      <alignment horizontal="left" vertical="top"/>
    </xf>
    <xf numFmtId="49" fontId="20" fillId="0" borderId="44" xfId="0" applyNumberFormat="1" applyFont="1" applyBorder="1" applyAlignment="1">
      <alignment horizontal="left" vertical="top"/>
    </xf>
    <xf numFmtId="49" fontId="28" fillId="2" borderId="0" xfId="0" applyNumberFormat="1" applyFont="1" applyFill="1" applyAlignment="1" applyProtection="1">
      <alignment horizontal="distributed" vertical="center" wrapText="1" justifyLastLine="1"/>
      <protection locked="0"/>
    </xf>
    <xf numFmtId="49" fontId="28" fillId="0" borderId="0" xfId="0" applyNumberFormat="1" applyFont="1" applyAlignment="1" applyProtection="1">
      <alignment horizontal="distributed" vertical="center" wrapText="1" justifyLastLine="1"/>
      <protection locked="0"/>
    </xf>
    <xf numFmtId="49" fontId="28" fillId="0" borderId="44" xfId="0" applyNumberFormat="1" applyFont="1" applyBorder="1" applyAlignment="1" applyProtection="1">
      <alignment horizontal="distributed" vertical="center" wrapText="1" justifyLastLine="1"/>
      <protection locked="0"/>
    </xf>
    <xf numFmtId="49" fontId="8" fillId="0" borderId="32" xfId="0" applyNumberFormat="1" applyFont="1" applyBorder="1" applyAlignment="1">
      <alignment horizontal="left" vertical="top"/>
    </xf>
    <xf numFmtId="49" fontId="8" fillId="0" borderId="8" xfId="0" applyNumberFormat="1" applyFont="1" applyBorder="1" applyAlignment="1">
      <alignment horizontal="left" vertical="top"/>
    </xf>
    <xf numFmtId="49" fontId="8" fillId="0" borderId="3" xfId="0" applyNumberFormat="1" applyFont="1" applyBorder="1" applyAlignment="1">
      <alignment horizontal="left" vertical="top"/>
    </xf>
    <xf numFmtId="49" fontId="20" fillId="0" borderId="46" xfId="0" applyNumberFormat="1" applyFont="1" applyBorder="1" applyAlignment="1">
      <alignment horizontal="left" vertical="center"/>
    </xf>
    <xf numFmtId="49" fontId="20" fillId="0" borderId="37" xfId="0" applyNumberFormat="1" applyFont="1" applyBorder="1" applyAlignment="1">
      <alignment horizontal="left" vertical="center"/>
    </xf>
    <xf numFmtId="49" fontId="20" fillId="0" borderId="39" xfId="0" applyNumberFormat="1" applyFont="1" applyBorder="1" applyAlignment="1">
      <alignment horizontal="left" vertical="center"/>
    </xf>
    <xf numFmtId="49" fontId="20" fillId="0" borderId="21" xfId="0" applyNumberFormat="1" applyFont="1" applyBorder="1" applyAlignment="1">
      <alignment horizontal="center"/>
    </xf>
    <xf numFmtId="49" fontId="8" fillId="0" borderId="68" xfId="0" applyNumberFormat="1" applyFont="1" applyBorder="1" applyAlignment="1">
      <alignment horizontal="distributed" vertical="center" indent="1"/>
    </xf>
    <xf numFmtId="49" fontId="8" fillId="0" borderId="44" xfId="0" applyNumberFormat="1" applyFont="1" applyBorder="1" applyAlignment="1">
      <alignment horizontal="distributed" vertical="center" indent="1"/>
    </xf>
    <xf numFmtId="49" fontId="8" fillId="0" borderId="26" xfId="0" applyNumberFormat="1" applyFont="1" applyBorder="1" applyAlignment="1">
      <alignment horizontal="distributed" vertical="center" indent="1"/>
    </xf>
    <xf numFmtId="49" fontId="15" fillId="0" borderId="8" xfId="0" applyNumberFormat="1" applyFont="1" applyBorder="1" applyAlignment="1">
      <alignment horizontal="center" vertical="center"/>
    </xf>
    <xf numFmtId="49" fontId="15" fillId="0" borderId="41" xfId="0" applyNumberFormat="1" applyFont="1" applyBorder="1" applyAlignment="1">
      <alignment horizontal="center" vertical="center"/>
    </xf>
    <xf numFmtId="49" fontId="15" fillId="0" borderId="4" xfId="0" applyNumberFormat="1" applyFont="1" applyBorder="1" applyAlignment="1">
      <alignment horizontal="center" vertical="center"/>
    </xf>
    <xf numFmtId="49" fontId="15" fillId="0" borderId="21" xfId="0" applyNumberFormat="1" applyFont="1" applyBorder="1" applyAlignment="1">
      <alignment horizontal="center" vertical="center"/>
    </xf>
    <xf numFmtId="49" fontId="15" fillId="0" borderId="25" xfId="0" applyNumberFormat="1" applyFont="1" applyBorder="1" applyAlignment="1">
      <alignment horizontal="center" vertical="center"/>
    </xf>
    <xf numFmtId="49" fontId="15" fillId="0" borderId="26" xfId="0" applyNumberFormat="1" applyFont="1" applyBorder="1" applyAlignment="1">
      <alignment horizontal="center" vertical="center"/>
    </xf>
    <xf numFmtId="49" fontId="26" fillId="0" borderId="26" xfId="0" applyNumberFormat="1" applyFont="1" applyBorder="1" applyAlignment="1" applyProtection="1">
      <alignment horizontal="center" vertical="center" shrinkToFit="1"/>
      <protection locked="0"/>
    </xf>
    <xf numFmtId="49" fontId="26" fillId="0" borderId="74" xfId="0" applyNumberFormat="1" applyFont="1" applyBorder="1" applyAlignment="1" applyProtection="1">
      <alignment horizontal="center" vertical="center" shrinkToFit="1"/>
      <protection locked="0"/>
    </xf>
    <xf numFmtId="49" fontId="26" fillId="0" borderId="1" xfId="0" applyNumberFormat="1" applyFont="1" applyBorder="1" applyAlignment="1" applyProtection="1">
      <alignment horizontal="center" vertical="center" shrinkToFit="1"/>
      <protection locked="0"/>
    </xf>
    <xf numFmtId="49" fontId="26" fillId="0" borderId="68" xfId="0" applyNumberFormat="1" applyFont="1" applyBorder="1" applyAlignment="1" applyProtection="1">
      <alignment horizontal="center" vertical="center" shrinkToFit="1"/>
      <protection locked="0"/>
    </xf>
    <xf numFmtId="49" fontId="11" fillId="0" borderId="1" xfId="0" applyNumberFormat="1" applyFont="1" applyBorder="1" applyAlignment="1">
      <alignment horizontal="distributed" vertical="top" indent="1"/>
    </xf>
    <xf numFmtId="49" fontId="11" fillId="0" borderId="0" xfId="0" applyNumberFormat="1" applyFont="1" applyAlignment="1">
      <alignment horizontal="distributed" vertical="top" indent="1"/>
    </xf>
    <xf numFmtId="49" fontId="11" fillId="0" borderId="21" xfId="0" applyNumberFormat="1" applyFont="1" applyBorder="1" applyAlignment="1">
      <alignment horizontal="distributed" vertical="top" indent="1"/>
    </xf>
    <xf numFmtId="49" fontId="11" fillId="0" borderId="35" xfId="0" applyNumberFormat="1" applyFont="1" applyBorder="1" applyAlignment="1">
      <alignment horizontal="distributed" vertical="top" indent="1"/>
    </xf>
    <xf numFmtId="49" fontId="11" fillId="0" borderId="37" xfId="0" applyNumberFormat="1" applyFont="1" applyBorder="1" applyAlignment="1">
      <alignment horizontal="distributed" vertical="top" indent="1"/>
    </xf>
    <xf numFmtId="49" fontId="11" fillId="0" borderId="36" xfId="0" applyNumberFormat="1" applyFont="1" applyBorder="1" applyAlignment="1">
      <alignment horizontal="distributed" vertical="top" indent="1"/>
    </xf>
    <xf numFmtId="0" fontId="8" fillId="0" borderId="43" xfId="0" applyFont="1" applyBorder="1" applyAlignment="1">
      <alignment horizontal="center" vertical="center"/>
    </xf>
    <xf numFmtId="49" fontId="20" fillId="0" borderId="68" xfId="0" applyNumberFormat="1" applyFont="1" applyBorder="1" applyAlignment="1">
      <alignment horizontal="distributed" vertical="center" indent="1"/>
    </xf>
    <xf numFmtId="49" fontId="20" fillId="0" borderId="44" xfId="0" applyNumberFormat="1" applyFont="1" applyBorder="1" applyAlignment="1">
      <alignment horizontal="distributed" vertical="center" indent="1"/>
    </xf>
    <xf numFmtId="49" fontId="20" fillId="0" borderId="26" xfId="0" applyNumberFormat="1" applyFont="1" applyBorder="1" applyAlignment="1">
      <alignment horizontal="distributed" vertical="center" indent="1"/>
    </xf>
    <xf numFmtId="49" fontId="8" fillId="0" borderId="75" xfId="0" applyNumberFormat="1" applyFont="1" applyBorder="1" applyAlignment="1">
      <alignment horizontal="center" vertical="center"/>
    </xf>
    <xf numFmtId="49" fontId="8" fillId="0" borderId="71" xfId="0" applyNumberFormat="1" applyFont="1" applyBorder="1" applyAlignment="1">
      <alignment horizontal="center" vertical="center"/>
    </xf>
    <xf numFmtId="49" fontId="8" fillId="0" borderId="38" xfId="0" applyNumberFormat="1" applyFont="1" applyBorder="1" applyAlignment="1">
      <alignment horizontal="center" vertical="center"/>
    </xf>
    <xf numFmtId="49" fontId="8" fillId="0" borderId="37" xfId="0" applyNumberFormat="1" applyFont="1" applyBorder="1" applyAlignment="1">
      <alignment horizontal="center" vertical="center"/>
    </xf>
    <xf numFmtId="49" fontId="8" fillId="0" borderId="36" xfId="0" applyNumberFormat="1" applyFont="1" applyBorder="1" applyAlignment="1">
      <alignment horizontal="center" vertical="center"/>
    </xf>
    <xf numFmtId="49" fontId="15" fillId="0" borderId="75" xfId="0" applyNumberFormat="1" applyFont="1" applyBorder="1" applyAlignment="1">
      <alignment horizontal="center" vertical="center"/>
    </xf>
    <xf numFmtId="49" fontId="15" fillId="0" borderId="43" xfId="0" applyNumberFormat="1" applyFont="1" applyBorder="1" applyAlignment="1">
      <alignment horizontal="center" vertical="center"/>
    </xf>
    <xf numFmtId="49" fontId="15" fillId="0" borderId="71" xfId="0" applyNumberFormat="1" applyFont="1" applyBorder="1" applyAlignment="1">
      <alignment horizontal="center" vertical="center"/>
    </xf>
    <xf numFmtId="49" fontId="15" fillId="0" borderId="38" xfId="0" applyNumberFormat="1" applyFont="1" applyBorder="1" applyAlignment="1">
      <alignment horizontal="center" vertical="center"/>
    </xf>
    <xf numFmtId="49" fontId="15" fillId="0" borderId="37" xfId="0" applyNumberFormat="1" applyFont="1" applyBorder="1" applyAlignment="1">
      <alignment horizontal="center" vertical="center"/>
    </xf>
    <xf numFmtId="49" fontId="15" fillId="0" borderId="36" xfId="0" applyNumberFormat="1" applyFont="1" applyBorder="1" applyAlignment="1">
      <alignment horizontal="center" vertical="center"/>
    </xf>
    <xf numFmtId="49" fontId="20" fillId="0" borderId="8" xfId="0" applyNumberFormat="1" applyFont="1" applyBorder="1" applyAlignment="1">
      <alignment horizontal="distributed" vertical="center" indent="1"/>
    </xf>
    <xf numFmtId="49" fontId="20" fillId="0" borderId="4" xfId="0" applyNumberFormat="1" applyFont="1" applyBorder="1" applyAlignment="1">
      <alignment horizontal="distributed" vertical="center" indent="1"/>
    </xf>
    <xf numFmtId="49" fontId="20" fillId="0" borderId="38" xfId="0" applyNumberFormat="1" applyFont="1" applyBorder="1" applyAlignment="1">
      <alignment horizontal="distributed" vertical="center" indent="1"/>
    </xf>
    <xf numFmtId="49" fontId="8" fillId="0" borderId="41" xfId="0" applyNumberFormat="1" applyFont="1" applyBorder="1" applyAlignment="1">
      <alignment horizontal="left" vertical="center"/>
    </xf>
    <xf numFmtId="49" fontId="8" fillId="0" borderId="21" xfId="0" applyNumberFormat="1" applyFont="1" applyBorder="1" applyAlignment="1">
      <alignment horizontal="left" vertical="center"/>
    </xf>
    <xf numFmtId="49" fontId="11" fillId="0" borderId="0" xfId="0" applyNumberFormat="1" applyFont="1" applyAlignment="1">
      <alignment horizontal="center" vertical="center"/>
    </xf>
    <xf numFmtId="49" fontId="11" fillId="0" borderId="40" xfId="0" applyNumberFormat="1" applyFont="1" applyBorder="1" applyAlignment="1">
      <alignment horizontal="left" vertical="top"/>
    </xf>
    <xf numFmtId="49" fontId="11" fillId="0" borderId="1" xfId="0" applyNumberFormat="1" applyFont="1" applyBorder="1" applyAlignment="1">
      <alignment horizontal="left" vertical="top"/>
    </xf>
    <xf numFmtId="49" fontId="11" fillId="0" borderId="35" xfId="0" applyNumberFormat="1" applyFont="1" applyBorder="1" applyAlignment="1">
      <alignment horizontal="left" vertical="top"/>
    </xf>
    <xf numFmtId="49" fontId="26" fillId="2" borderId="25" xfId="0" applyNumberFormat="1" applyFont="1" applyFill="1" applyBorder="1" applyAlignment="1" applyProtection="1">
      <alignment horizontal="center" vertical="center" shrinkToFit="1"/>
      <protection locked="0"/>
    </xf>
    <xf numFmtId="49" fontId="11" fillId="0" borderId="44" xfId="0" applyNumberFormat="1" applyFont="1" applyBorder="1" applyAlignment="1">
      <alignment horizontal="center" vertical="center"/>
    </xf>
    <xf numFmtId="49" fontId="30" fillId="2" borderId="4" xfId="0" applyNumberFormat="1" applyFont="1" applyFill="1" applyBorder="1" applyAlignment="1" applyProtection="1">
      <alignment horizontal="center" vertical="center"/>
      <protection locked="0"/>
    </xf>
    <xf numFmtId="49" fontId="8" fillId="0" borderId="43" xfId="0" applyNumberFormat="1" applyFont="1" applyBorder="1" applyAlignment="1">
      <alignment horizontal="center"/>
    </xf>
    <xf numFmtId="49" fontId="8" fillId="0" borderId="39" xfId="0" applyNumberFormat="1" applyFont="1" applyBorder="1" applyAlignment="1">
      <alignment horizontal="center" vertical="center"/>
    </xf>
    <xf numFmtId="49" fontId="11" fillId="0" borderId="8" xfId="0" applyNumberFormat="1" applyFont="1" applyBorder="1" applyAlignment="1">
      <alignment horizontal="left" vertical="center"/>
    </xf>
    <xf numFmtId="49" fontId="11" fillId="0" borderId="3" xfId="0" applyNumberFormat="1" applyFont="1" applyBorder="1" applyAlignment="1">
      <alignment horizontal="left" vertical="center"/>
    </xf>
    <xf numFmtId="49" fontId="11" fillId="0" borderId="42" xfId="0" applyNumberFormat="1" applyFont="1" applyBorder="1" applyAlignment="1">
      <alignment horizontal="left" vertical="center"/>
    </xf>
    <xf numFmtId="49" fontId="11" fillId="0" borderId="4" xfId="0" applyNumberFormat="1" applyFont="1" applyBorder="1" applyAlignment="1">
      <alignment horizontal="left" vertical="center"/>
    </xf>
    <xf numFmtId="49" fontId="11" fillId="0" borderId="34" xfId="0" applyNumberFormat="1" applyFont="1" applyBorder="1" applyAlignment="1">
      <alignment horizontal="left" vertical="center"/>
    </xf>
    <xf numFmtId="49" fontId="26" fillId="0" borderId="34" xfId="0" applyNumberFormat="1" applyFont="1" applyBorder="1" applyAlignment="1" applyProtection="1">
      <alignment horizontal="left" vertical="center" shrinkToFit="1"/>
      <protection locked="0"/>
    </xf>
    <xf numFmtId="49" fontId="26" fillId="2" borderId="1" xfId="0" applyNumberFormat="1" applyFont="1" applyFill="1" applyBorder="1" applyAlignment="1" applyProtection="1">
      <alignment horizontal="center" vertical="center" shrinkToFit="1"/>
      <protection locked="0"/>
    </xf>
    <xf numFmtId="49" fontId="8" fillId="0" borderId="0" xfId="0" applyNumberFormat="1" applyFont="1" applyAlignment="1">
      <alignment horizontal="center" vertical="center"/>
    </xf>
    <xf numFmtId="49" fontId="11" fillId="0" borderId="70" xfId="0" applyNumberFormat="1" applyFont="1" applyBorder="1" applyAlignment="1">
      <alignment horizontal="center" vertical="center"/>
    </xf>
    <xf numFmtId="49" fontId="8" fillId="0" borderId="32" xfId="0" applyNumberFormat="1" applyFont="1" applyBorder="1" applyAlignment="1">
      <alignment horizontal="center" vertical="center"/>
    </xf>
    <xf numFmtId="49" fontId="8" fillId="0" borderId="35" xfId="0" applyNumberFormat="1" applyFont="1" applyBorder="1" applyAlignment="1">
      <alignment horizontal="center" vertical="center"/>
    </xf>
    <xf numFmtId="0" fontId="0" fillId="0" borderId="43" xfId="0" applyBorder="1">
      <alignment vertical="center"/>
    </xf>
    <xf numFmtId="0" fontId="0" fillId="0" borderId="71" xfId="0" applyBorder="1">
      <alignment vertical="center"/>
    </xf>
    <xf numFmtId="49" fontId="20" fillId="0" borderId="43" xfId="0" applyNumberFormat="1" applyFont="1" applyBorder="1" applyAlignment="1">
      <alignment horizontal="right" vertical="center"/>
    </xf>
    <xf numFmtId="49" fontId="20" fillId="0" borderId="46" xfId="0" applyNumberFormat="1" applyFont="1" applyBorder="1" applyAlignment="1">
      <alignment horizontal="right" vertical="center"/>
    </xf>
    <xf numFmtId="49" fontId="20" fillId="0" borderId="37" xfId="0" applyNumberFormat="1" applyFont="1" applyBorder="1" applyAlignment="1">
      <alignment horizontal="right" vertical="center"/>
    </xf>
    <xf numFmtId="49" fontId="20" fillId="0" borderId="39" xfId="0" applyNumberFormat="1" applyFont="1" applyBorder="1" applyAlignment="1">
      <alignment horizontal="right" vertical="center"/>
    </xf>
    <xf numFmtId="49" fontId="15" fillId="0" borderId="80" xfId="0" applyNumberFormat="1" applyFont="1" applyBorder="1" applyAlignment="1">
      <alignment horizontal="center" vertical="center"/>
    </xf>
    <xf numFmtId="49" fontId="31" fillId="2" borderId="40" xfId="0" applyNumberFormat="1" applyFont="1" applyFill="1" applyBorder="1" applyAlignment="1" applyProtection="1">
      <alignment horizontal="left" vertical="top"/>
      <protection locked="0"/>
    </xf>
    <xf numFmtId="49" fontId="31" fillId="0" borderId="3" xfId="0" applyNumberFormat="1" applyFont="1" applyBorder="1" applyAlignment="1" applyProtection="1">
      <alignment horizontal="left" vertical="top"/>
      <protection locked="0"/>
    </xf>
    <xf numFmtId="49" fontId="31" fillId="0" borderId="1" xfId="0" applyNumberFormat="1" applyFont="1" applyBorder="1" applyAlignment="1" applyProtection="1">
      <alignment horizontal="left" vertical="top"/>
      <protection locked="0"/>
    </xf>
    <xf numFmtId="49" fontId="31" fillId="0" borderId="0" xfId="0" applyNumberFormat="1" applyFont="1" applyAlignment="1" applyProtection="1">
      <alignment horizontal="left" vertical="top"/>
      <protection locked="0"/>
    </xf>
    <xf numFmtId="49" fontId="31" fillId="0" borderId="35" xfId="0" applyNumberFormat="1" applyFont="1" applyBorder="1" applyAlignment="1" applyProtection="1">
      <alignment horizontal="left" vertical="top"/>
      <protection locked="0"/>
    </xf>
    <xf numFmtId="49" fontId="31" fillId="0" borderId="37" xfId="0" applyNumberFormat="1" applyFont="1" applyBorder="1" applyAlignment="1" applyProtection="1">
      <alignment horizontal="left" vertical="top"/>
      <protection locked="0"/>
    </xf>
    <xf numFmtId="49" fontId="18" fillId="0" borderId="40" xfId="0" applyNumberFormat="1" applyFont="1" applyBorder="1" applyAlignment="1">
      <alignment horizontal="left" vertical="top"/>
    </xf>
    <xf numFmtId="49" fontId="18" fillId="0" borderId="3" xfId="0" applyNumberFormat="1" applyFont="1" applyBorder="1" applyAlignment="1">
      <alignment horizontal="left" vertical="top"/>
    </xf>
    <xf numFmtId="49" fontId="18" fillId="0" borderId="1" xfId="0" applyNumberFormat="1" applyFont="1" applyBorder="1" applyAlignment="1">
      <alignment horizontal="left" vertical="top"/>
    </xf>
    <xf numFmtId="49" fontId="18" fillId="0" borderId="0" xfId="0" applyNumberFormat="1" applyFont="1" applyAlignment="1">
      <alignment horizontal="left" vertical="top"/>
    </xf>
    <xf numFmtId="49" fontId="18" fillId="0" borderId="35" xfId="0" applyNumberFormat="1" applyFont="1" applyBorder="1" applyAlignment="1">
      <alignment horizontal="left" vertical="top"/>
    </xf>
    <xf numFmtId="49" fontId="18" fillId="0" borderId="37" xfId="0" applyNumberFormat="1" applyFont="1" applyBorder="1" applyAlignment="1">
      <alignment horizontal="left" vertical="top"/>
    </xf>
    <xf numFmtId="49" fontId="8" fillId="0" borderId="40" xfId="0" applyNumberFormat="1" applyFont="1" applyBorder="1" applyAlignment="1">
      <alignment horizontal="distributed" vertical="top" indent="1"/>
    </xf>
    <xf numFmtId="49" fontId="8" fillId="0" borderId="3" xfId="0" applyNumberFormat="1" applyFont="1" applyBorder="1" applyAlignment="1">
      <alignment horizontal="distributed" vertical="top" indent="1"/>
    </xf>
    <xf numFmtId="49" fontId="8" fillId="0" borderId="41" xfId="0" applyNumberFormat="1" applyFont="1" applyBorder="1" applyAlignment="1">
      <alignment horizontal="distributed" vertical="top" indent="1"/>
    </xf>
    <xf numFmtId="49" fontId="8" fillId="0" borderId="1" xfId="0" applyNumberFormat="1" applyFont="1" applyBorder="1" applyAlignment="1">
      <alignment horizontal="distributed" vertical="top" indent="1"/>
    </xf>
    <xf numFmtId="49" fontId="8" fillId="0" borderId="0" xfId="0" applyNumberFormat="1" applyFont="1" applyAlignment="1">
      <alignment horizontal="distributed" vertical="top" indent="1"/>
    </xf>
    <xf numFmtId="49" fontId="8" fillId="0" borderId="21" xfId="0" applyNumberFormat="1" applyFont="1" applyBorder="1" applyAlignment="1">
      <alignment horizontal="distributed" vertical="top" indent="1"/>
    </xf>
    <xf numFmtId="0" fontId="0" fillId="0" borderId="76" xfId="0" applyBorder="1">
      <alignment vertical="center"/>
    </xf>
    <xf numFmtId="49" fontId="14" fillId="2" borderId="25" xfId="0" applyNumberFormat="1" applyFont="1" applyFill="1" applyBorder="1" applyAlignment="1" applyProtection="1">
      <alignment horizontal="center" vertical="center" shrinkToFit="1"/>
      <protection locked="0"/>
    </xf>
    <xf numFmtId="49" fontId="14" fillId="0" borderId="44" xfId="0" applyNumberFormat="1" applyFont="1" applyBorder="1" applyAlignment="1" applyProtection="1">
      <alignment horizontal="center" vertical="center" shrinkToFit="1"/>
      <protection locked="0"/>
    </xf>
    <xf numFmtId="49" fontId="14" fillId="0" borderId="70" xfId="0" applyNumberFormat="1" applyFont="1" applyBorder="1" applyAlignment="1" applyProtection="1">
      <alignment horizontal="center" vertical="center" shrinkToFit="1"/>
      <protection locked="0"/>
    </xf>
    <xf numFmtId="0" fontId="20" fillId="0" borderId="43" xfId="0" applyFont="1" applyBorder="1" applyAlignment="1">
      <alignment horizontal="left" vertical="center"/>
    </xf>
    <xf numFmtId="0" fontId="20" fillId="0" borderId="0" xfId="0" applyFont="1" applyAlignment="1">
      <alignment horizontal="left" vertical="center"/>
    </xf>
    <xf numFmtId="49" fontId="18" fillId="0" borderId="42" xfId="0" applyNumberFormat="1" applyFont="1" applyBorder="1" applyAlignment="1">
      <alignment horizontal="left" vertical="top"/>
    </xf>
    <xf numFmtId="49" fontId="15" fillId="0" borderId="40" xfId="0" applyNumberFormat="1" applyFont="1" applyBorder="1" applyAlignment="1">
      <alignment horizontal="center" vertical="center"/>
    </xf>
    <xf numFmtId="49" fontId="15" fillId="0" borderId="35" xfId="0" applyNumberFormat="1" applyFont="1" applyBorder="1" applyAlignment="1">
      <alignment horizontal="center" vertical="center"/>
    </xf>
    <xf numFmtId="49" fontId="15" fillId="0" borderId="1" xfId="0" applyNumberFormat="1" applyFont="1" applyBorder="1" applyAlignment="1">
      <alignment horizontal="center" vertical="center"/>
    </xf>
    <xf numFmtId="49" fontId="11" fillId="0" borderId="41" xfId="0" applyNumberFormat="1" applyFont="1" applyBorder="1" applyAlignment="1">
      <alignment horizontal="left" vertical="top"/>
    </xf>
    <xf numFmtId="49" fontId="11" fillId="0" borderId="21" xfId="0" applyNumberFormat="1" applyFont="1" applyBorder="1" applyAlignment="1">
      <alignment horizontal="left" vertical="top"/>
    </xf>
    <xf numFmtId="49" fontId="31" fillId="2" borderId="8" xfId="0" applyNumberFormat="1" applyFont="1" applyFill="1" applyBorder="1" applyAlignment="1" applyProtection="1">
      <alignment horizontal="left" vertical="top"/>
      <protection locked="0"/>
    </xf>
    <xf numFmtId="49" fontId="20" fillId="0" borderId="25" xfId="0" applyNumberFormat="1" applyFont="1" applyBorder="1" applyAlignment="1">
      <alignment horizontal="distributed" vertical="center" indent="1"/>
    </xf>
    <xf numFmtId="49" fontId="26" fillId="2" borderId="75" xfId="0" applyNumberFormat="1" applyFont="1" applyFill="1" applyBorder="1" applyAlignment="1" applyProtection="1">
      <alignment horizontal="center" vertical="center" shrinkToFit="1"/>
      <protection locked="0"/>
    </xf>
    <xf numFmtId="49" fontId="26" fillId="0" borderId="43" xfId="0" applyNumberFormat="1" applyFont="1" applyBorder="1" applyAlignment="1" applyProtection="1">
      <alignment horizontal="center" vertical="center" shrinkToFit="1"/>
      <protection locked="0"/>
    </xf>
    <xf numFmtId="49" fontId="26" fillId="0" borderId="46" xfId="0" applyNumberFormat="1" applyFont="1" applyBorder="1" applyAlignment="1" applyProtection="1">
      <alignment horizontal="center" vertical="center" shrinkToFit="1"/>
      <protection locked="0"/>
    </xf>
    <xf numFmtId="49" fontId="11" fillId="0" borderId="40" xfId="0" applyNumberFormat="1" applyFont="1" applyBorder="1" applyAlignment="1">
      <alignment horizontal="distributed" indent="1"/>
    </xf>
    <xf numFmtId="49" fontId="11" fillId="0" borderId="3" xfId="0" applyNumberFormat="1" applyFont="1" applyBorder="1" applyAlignment="1">
      <alignment horizontal="distributed" indent="1"/>
    </xf>
    <xf numFmtId="49" fontId="11" fillId="0" borderId="41" xfId="0" applyNumberFormat="1" applyFont="1" applyBorder="1" applyAlignment="1">
      <alignment horizontal="distributed" indent="1"/>
    </xf>
    <xf numFmtId="49" fontId="11" fillId="0" borderId="1" xfId="0" applyNumberFormat="1" applyFont="1" applyBorder="1" applyAlignment="1">
      <alignment horizontal="distributed" indent="1"/>
    </xf>
    <xf numFmtId="49" fontId="11" fillId="0" borderId="0" xfId="0" applyNumberFormat="1" applyFont="1" applyAlignment="1">
      <alignment horizontal="distributed" indent="1"/>
    </xf>
    <xf numFmtId="49" fontId="11" fillId="0" borderId="21" xfId="0" applyNumberFormat="1" applyFont="1" applyBorder="1" applyAlignment="1">
      <alignment horizontal="distributed" indent="1"/>
    </xf>
    <xf numFmtId="49" fontId="20" fillId="0" borderId="3" xfId="0" applyNumberFormat="1" applyFont="1" applyBorder="1" applyAlignment="1">
      <alignment horizontal="center" vertical="center" wrapText="1"/>
    </xf>
    <xf numFmtId="49" fontId="20" fillId="0" borderId="42" xfId="0" applyNumberFormat="1" applyFont="1" applyBorder="1" applyAlignment="1">
      <alignment horizontal="center" vertical="center" wrapText="1"/>
    </xf>
    <xf numFmtId="49" fontId="26" fillId="2" borderId="3" xfId="0" applyNumberFormat="1" applyFont="1" applyFill="1" applyBorder="1" applyAlignment="1" applyProtection="1">
      <alignment horizontal="center" vertical="center" shrinkToFit="1"/>
      <protection locked="0"/>
    </xf>
    <xf numFmtId="49" fontId="11" fillId="0" borderId="4" xfId="0" applyNumberFormat="1" applyFont="1" applyBorder="1" applyAlignment="1">
      <alignment horizontal="right" vertical="center"/>
    </xf>
    <xf numFmtId="49" fontId="11" fillId="0" borderId="0" xfId="0" applyNumberFormat="1" applyFont="1" applyAlignment="1">
      <alignment horizontal="right" vertical="center"/>
    </xf>
    <xf numFmtId="49" fontId="31" fillId="2" borderId="1" xfId="0" applyNumberFormat="1" applyFont="1" applyFill="1" applyBorder="1" applyAlignment="1" applyProtection="1">
      <alignment horizontal="left" vertical="top"/>
      <protection locked="0"/>
    </xf>
    <xf numFmtId="49" fontId="8" fillId="2" borderId="0" xfId="0" applyNumberFormat="1" applyFont="1" applyFill="1" applyAlignment="1" applyProtection="1">
      <alignment horizontal="center" vertical="center" shrinkToFit="1"/>
      <protection locked="0"/>
    </xf>
    <xf numFmtId="49" fontId="8" fillId="0" borderId="0" xfId="0" applyNumberFormat="1" applyFont="1" applyAlignment="1" applyProtection="1">
      <alignment horizontal="center" vertical="center" shrinkToFit="1"/>
      <protection locked="0"/>
    </xf>
    <xf numFmtId="49" fontId="8" fillId="0" borderId="44" xfId="0" applyNumberFormat="1" applyFont="1" applyBorder="1" applyAlignment="1" applyProtection="1">
      <alignment horizontal="center" vertical="center" shrinkToFit="1"/>
      <protection locked="0"/>
    </xf>
    <xf numFmtId="49" fontId="30" fillId="2" borderId="0" xfId="0" applyNumberFormat="1" applyFont="1" applyFill="1" applyAlignment="1" applyProtection="1">
      <alignment horizontal="center" vertical="center" shrinkToFit="1"/>
      <protection locked="0"/>
    </xf>
    <xf numFmtId="49" fontId="30" fillId="0" borderId="44" xfId="0" applyNumberFormat="1" applyFont="1" applyBorder="1" applyAlignment="1" applyProtection="1">
      <alignment horizontal="center" vertical="center" shrinkToFit="1"/>
      <protection locked="0"/>
    </xf>
    <xf numFmtId="49" fontId="14" fillId="2" borderId="1" xfId="0" applyNumberFormat="1" applyFont="1" applyFill="1" applyBorder="1" applyAlignment="1" applyProtection="1">
      <alignment horizontal="left" vertical="center" wrapText="1"/>
      <protection locked="0"/>
    </xf>
    <xf numFmtId="49" fontId="14" fillId="0" borderId="0" xfId="0" applyNumberFormat="1" applyFont="1" applyAlignment="1" applyProtection="1">
      <alignment horizontal="left" vertical="center" wrapText="1"/>
      <protection locked="0"/>
    </xf>
    <xf numFmtId="49" fontId="14" fillId="0" borderId="34" xfId="0" applyNumberFormat="1" applyFont="1" applyBorder="1" applyAlignment="1" applyProtection="1">
      <alignment horizontal="left" vertical="center" wrapText="1"/>
      <protection locked="0"/>
    </xf>
    <xf numFmtId="49" fontId="14" fillId="0" borderId="1" xfId="0" applyNumberFormat="1" applyFont="1" applyBorder="1" applyAlignment="1" applyProtection="1">
      <alignment horizontal="left" vertical="center" wrapText="1"/>
      <protection locked="0"/>
    </xf>
    <xf numFmtId="49" fontId="18" fillId="0" borderId="41" xfId="0" applyNumberFormat="1" applyFont="1" applyBorder="1" applyAlignment="1">
      <alignment horizontal="center" vertical="center"/>
    </xf>
    <xf numFmtId="49" fontId="18" fillId="0" borderId="21" xfId="0" applyNumberFormat="1" applyFont="1" applyBorder="1" applyAlignment="1">
      <alignment horizontal="center" vertical="center"/>
    </xf>
    <xf numFmtId="49" fontId="18" fillId="0" borderId="37" xfId="0" applyNumberFormat="1" applyFont="1" applyBorder="1" applyAlignment="1">
      <alignment horizontal="center" vertical="center"/>
    </xf>
    <xf numFmtId="49" fontId="18" fillId="0" borderId="36" xfId="0" applyNumberFormat="1" applyFont="1" applyBorder="1" applyAlignment="1">
      <alignment horizontal="center" vertical="center"/>
    </xf>
    <xf numFmtId="49" fontId="30" fillId="2" borderId="4" xfId="0" applyNumberFormat="1" applyFont="1" applyFill="1" applyBorder="1" applyAlignment="1" applyProtection="1">
      <alignment horizontal="center" vertical="center" wrapText="1"/>
      <protection locked="0"/>
    </xf>
    <xf numFmtId="49" fontId="30" fillId="0" borderId="0" xfId="0" applyNumberFormat="1" applyFont="1" applyAlignment="1" applyProtection="1">
      <alignment horizontal="center" vertical="center" wrapText="1"/>
      <protection locked="0"/>
    </xf>
    <xf numFmtId="49" fontId="30" fillId="0" borderId="34" xfId="0" applyNumberFormat="1" applyFont="1" applyBorder="1" applyAlignment="1" applyProtection="1">
      <alignment horizontal="center" vertical="center" wrapText="1"/>
      <protection locked="0"/>
    </xf>
    <xf numFmtId="49" fontId="18" fillId="0" borderId="44" xfId="0" applyNumberFormat="1" applyFont="1" applyBorder="1" applyAlignment="1">
      <alignment horizontal="center" vertical="center"/>
    </xf>
    <xf numFmtId="49" fontId="11" fillId="0" borderId="8" xfId="0" applyNumberFormat="1" applyFont="1" applyBorder="1" applyAlignment="1">
      <alignment horizontal="left" vertical="center" wrapText="1" indent="1"/>
    </xf>
    <xf numFmtId="49" fontId="11" fillId="0" borderId="3" xfId="0" applyNumberFormat="1" applyFont="1" applyBorder="1" applyAlignment="1">
      <alignment horizontal="left" vertical="center" wrapText="1" indent="1"/>
    </xf>
    <xf numFmtId="49" fontId="11" fillId="0" borderId="42" xfId="0" applyNumberFormat="1" applyFont="1" applyBorder="1" applyAlignment="1">
      <alignment horizontal="left" vertical="center" wrapText="1" indent="1"/>
    </xf>
    <xf numFmtId="49" fontId="11" fillId="0" borderId="4" xfId="0" applyNumberFormat="1" applyFont="1" applyBorder="1" applyAlignment="1">
      <alignment horizontal="left" vertical="center" wrapText="1" indent="1"/>
    </xf>
    <xf numFmtId="49" fontId="11" fillId="0" borderId="0" xfId="0" applyNumberFormat="1" applyFont="1" applyAlignment="1">
      <alignment horizontal="left" vertical="center" wrapText="1" indent="1"/>
    </xf>
    <xf numFmtId="49" fontId="11" fillId="0" borderId="34" xfId="0" applyNumberFormat="1" applyFont="1" applyBorder="1" applyAlignment="1">
      <alignment horizontal="left" vertical="center" wrapText="1" indent="1"/>
    </xf>
    <xf numFmtId="49" fontId="11" fillId="0" borderId="38" xfId="0" applyNumberFormat="1" applyFont="1" applyBorder="1" applyAlignment="1">
      <alignment horizontal="left" vertical="center" wrapText="1" indent="1"/>
    </xf>
    <xf numFmtId="49" fontId="11" fillId="0" borderId="37" xfId="0" applyNumberFormat="1" applyFont="1" applyBorder="1" applyAlignment="1">
      <alignment horizontal="left" vertical="center" wrapText="1" indent="1"/>
    </xf>
    <xf numFmtId="49" fontId="11" fillId="0" borderId="39" xfId="0" applyNumberFormat="1" applyFont="1" applyBorder="1" applyAlignment="1">
      <alignment horizontal="left" vertical="center" wrapText="1" indent="1"/>
    </xf>
    <xf numFmtId="49" fontId="8" fillId="2" borderId="3" xfId="0" applyNumberFormat="1" applyFont="1" applyFill="1" applyBorder="1" applyAlignment="1" applyProtection="1">
      <alignment horizontal="center" vertical="center"/>
      <protection locked="0"/>
    </xf>
    <xf numFmtId="49" fontId="8" fillId="0" borderId="3" xfId="0" applyNumberFormat="1" applyFont="1" applyBorder="1" applyAlignment="1" applyProtection="1">
      <alignment horizontal="center" vertical="center"/>
      <protection locked="0"/>
    </xf>
    <xf numFmtId="49" fontId="8" fillId="0" borderId="41" xfId="0" applyNumberFormat="1" applyFont="1" applyBorder="1" applyAlignment="1" applyProtection="1">
      <alignment horizontal="center" vertical="center"/>
      <protection locked="0"/>
    </xf>
    <xf numFmtId="49" fontId="8" fillId="0" borderId="0" xfId="0" applyNumberFormat="1" applyFont="1" applyAlignment="1" applyProtection="1">
      <alignment horizontal="center" vertical="center"/>
      <protection locked="0"/>
    </xf>
    <xf numFmtId="49" fontId="8" fillId="0" borderId="21" xfId="0" applyNumberFormat="1" applyFont="1" applyBorder="1" applyAlignment="1" applyProtection="1">
      <alignment horizontal="center" vertical="center"/>
      <protection locked="0"/>
    </xf>
    <xf numFmtId="49" fontId="8" fillId="0" borderId="37" xfId="0" applyNumberFormat="1" applyFont="1" applyBorder="1" applyAlignment="1" applyProtection="1">
      <alignment horizontal="center" vertical="center"/>
      <protection locked="0"/>
    </xf>
    <xf numFmtId="49" fontId="8" fillId="0" borderId="36" xfId="0" applyNumberFormat="1" applyFont="1" applyBorder="1" applyAlignment="1" applyProtection="1">
      <alignment horizontal="center" vertical="center"/>
      <protection locked="0"/>
    </xf>
    <xf numFmtId="49" fontId="31" fillId="2" borderId="4" xfId="0" applyNumberFormat="1" applyFont="1" applyFill="1" applyBorder="1" applyAlignment="1" applyProtection="1">
      <alignment horizontal="center" vertical="center" shrinkToFit="1"/>
      <protection locked="0"/>
    </xf>
    <xf numFmtId="49" fontId="31" fillId="0" borderId="0" xfId="0" applyNumberFormat="1" applyFont="1" applyAlignment="1" applyProtection="1">
      <alignment horizontal="center" vertical="center" shrinkToFit="1"/>
      <protection locked="0"/>
    </xf>
    <xf numFmtId="49" fontId="31" fillId="0" borderId="34" xfId="0" applyNumberFormat="1" applyFont="1" applyBorder="1" applyAlignment="1" applyProtection="1">
      <alignment horizontal="center" vertical="center" shrinkToFit="1"/>
      <protection locked="0"/>
    </xf>
    <xf numFmtId="49" fontId="31" fillId="0" borderId="4" xfId="0" applyNumberFormat="1" applyFont="1" applyBorder="1" applyAlignment="1" applyProtection="1">
      <alignment horizontal="center" vertical="center" shrinkToFit="1"/>
      <protection locked="0"/>
    </xf>
    <xf numFmtId="49" fontId="31" fillId="0" borderId="38" xfId="0" applyNumberFormat="1" applyFont="1" applyBorder="1" applyAlignment="1" applyProtection="1">
      <alignment horizontal="center" vertical="center" shrinkToFit="1"/>
      <protection locked="0"/>
    </xf>
    <xf numFmtId="49" fontId="31" fillId="0" borderId="37" xfId="0" applyNumberFormat="1" applyFont="1" applyBorder="1" applyAlignment="1" applyProtection="1">
      <alignment horizontal="center" vertical="center" shrinkToFit="1"/>
      <protection locked="0"/>
    </xf>
    <xf numFmtId="49" fontId="31" fillId="0" borderId="39" xfId="0" applyNumberFormat="1" applyFont="1" applyBorder="1" applyAlignment="1" applyProtection="1">
      <alignment horizontal="center" vertical="center" shrinkToFit="1"/>
      <protection locked="0"/>
    </xf>
    <xf numFmtId="49" fontId="20" fillId="0" borderId="0" xfId="0" applyNumberFormat="1" applyFont="1" applyAlignment="1">
      <alignment horizontal="left" vertical="center"/>
    </xf>
    <xf numFmtId="49" fontId="27" fillId="2" borderId="25" xfId="0" applyNumberFormat="1" applyFont="1" applyFill="1" applyBorder="1" applyAlignment="1" applyProtection="1">
      <alignment horizontal="left" vertical="center" indent="1" shrinkToFit="1"/>
      <protection locked="0"/>
    </xf>
    <xf numFmtId="49" fontId="27" fillId="0" borderId="44" xfId="0" applyNumberFormat="1" applyFont="1" applyBorder="1" applyAlignment="1" applyProtection="1">
      <alignment horizontal="left" vertical="center" indent="1" shrinkToFit="1"/>
      <protection locked="0"/>
    </xf>
    <xf numFmtId="49" fontId="27" fillId="0" borderId="70" xfId="0" applyNumberFormat="1" applyFont="1" applyBorder="1" applyAlignment="1" applyProtection="1">
      <alignment horizontal="left" vertical="center" indent="1" shrinkToFit="1"/>
      <protection locked="0"/>
    </xf>
    <xf numFmtId="49" fontId="39" fillId="0" borderId="43" xfId="0" applyNumberFormat="1" applyFont="1" applyBorder="1" applyAlignment="1">
      <alignment horizontal="left" vertical="center"/>
    </xf>
    <xf numFmtId="49" fontId="40" fillId="0" borderId="43" xfId="0" applyNumberFormat="1" applyFont="1" applyBorder="1" applyAlignment="1">
      <alignment horizontal="left" vertical="center"/>
    </xf>
    <xf numFmtId="49" fontId="40" fillId="0" borderId="0" xfId="0" applyNumberFormat="1" applyFont="1" applyAlignment="1">
      <alignment horizontal="left" vertical="center"/>
    </xf>
    <xf numFmtId="49" fontId="31" fillId="0" borderId="68" xfId="0" applyNumberFormat="1" applyFont="1" applyBorder="1" applyAlignment="1" applyProtection="1">
      <alignment horizontal="left" vertical="top"/>
      <protection locked="0"/>
    </xf>
    <xf numFmtId="49" fontId="31" fillId="0" borderId="44" xfId="0" applyNumberFormat="1" applyFont="1" applyBorder="1" applyAlignment="1" applyProtection="1">
      <alignment horizontal="left" vertical="top"/>
      <protection locked="0"/>
    </xf>
    <xf numFmtId="49" fontId="26" fillId="0" borderId="44" xfId="0" applyNumberFormat="1" applyFont="1" applyBorder="1" applyAlignment="1" applyProtection="1">
      <alignment horizontal="left" vertical="center" shrinkToFit="1"/>
      <protection locked="0"/>
    </xf>
    <xf numFmtId="49" fontId="26" fillId="0" borderId="26" xfId="0" applyNumberFormat="1" applyFont="1" applyBorder="1" applyAlignment="1" applyProtection="1">
      <alignment horizontal="left" vertical="center" shrinkToFit="1"/>
      <protection locked="0"/>
    </xf>
    <xf numFmtId="49" fontId="18" fillId="0" borderId="43" xfId="0" applyNumberFormat="1" applyFont="1" applyBorder="1" applyAlignment="1">
      <alignment horizontal="left" vertical="center"/>
    </xf>
    <xf numFmtId="49" fontId="8" fillId="0" borderId="39" xfId="0" applyNumberFormat="1" applyFont="1" applyBorder="1" applyAlignment="1">
      <alignment horizontal="left" vertical="center"/>
    </xf>
    <xf numFmtId="49" fontId="8" fillId="0" borderId="40" xfId="0" applyNumberFormat="1" applyFont="1" applyBorder="1" applyAlignment="1">
      <alignment horizontal="left" vertical="center"/>
    </xf>
    <xf numFmtId="49" fontId="8" fillId="0" borderId="42" xfId="0" applyNumberFormat="1" applyFont="1" applyBorder="1" applyAlignment="1">
      <alignment horizontal="center" vertical="center"/>
    </xf>
    <xf numFmtId="49" fontId="8" fillId="0" borderId="34" xfId="0" applyNumberFormat="1" applyFont="1" applyBorder="1" applyAlignment="1">
      <alignment horizontal="center" vertical="center"/>
    </xf>
    <xf numFmtId="49" fontId="11" fillId="0" borderId="8" xfId="0" applyNumberFormat="1" applyFont="1" applyBorder="1" applyAlignment="1">
      <alignment horizontal="distributed" vertical="center" wrapText="1"/>
    </xf>
    <xf numFmtId="49" fontId="11" fillId="0" borderId="3" xfId="0" applyNumberFormat="1" applyFont="1" applyBorder="1" applyAlignment="1">
      <alignment horizontal="distributed" vertical="center" wrapText="1"/>
    </xf>
    <xf numFmtId="49" fontId="11" fillId="0" borderId="41" xfId="0" applyNumberFormat="1" applyFont="1" applyBorder="1" applyAlignment="1">
      <alignment horizontal="distributed" vertical="center" wrapText="1"/>
    </xf>
    <xf numFmtId="49" fontId="11" fillId="0" borderId="4" xfId="0" applyNumberFormat="1" applyFont="1" applyBorder="1" applyAlignment="1">
      <alignment horizontal="distributed" vertical="center" wrapText="1"/>
    </xf>
    <xf numFmtId="49" fontId="11" fillId="0" borderId="0" xfId="0" applyNumberFormat="1" applyFont="1" applyAlignment="1">
      <alignment horizontal="distributed" vertical="center" wrapText="1"/>
    </xf>
    <xf numFmtId="49" fontId="11" fillId="0" borderId="21" xfId="0" applyNumberFormat="1" applyFont="1" applyBorder="1" applyAlignment="1">
      <alignment horizontal="distributed" vertical="center" wrapText="1"/>
    </xf>
    <xf numFmtId="49" fontId="11" fillId="0" borderId="38" xfId="0" applyNumberFormat="1" applyFont="1" applyBorder="1" applyAlignment="1">
      <alignment horizontal="distributed" vertical="center" wrapText="1"/>
    </xf>
    <xf numFmtId="49" fontId="11" fillId="0" borderId="37" xfId="0" applyNumberFormat="1" applyFont="1" applyBorder="1" applyAlignment="1">
      <alignment horizontal="distributed" vertical="center" wrapText="1"/>
    </xf>
    <xf numFmtId="49" fontId="11" fillId="0" borderId="36" xfId="0" applyNumberFormat="1" applyFont="1" applyBorder="1" applyAlignment="1">
      <alignment horizontal="distributed" vertical="center" wrapText="1"/>
    </xf>
    <xf numFmtId="49" fontId="27" fillId="2" borderId="3" xfId="0" applyNumberFormat="1" applyFont="1" applyFill="1" applyBorder="1" applyAlignment="1" applyProtection="1">
      <alignment horizontal="center" vertical="center"/>
      <protection locked="0"/>
    </xf>
    <xf numFmtId="49" fontId="27" fillId="0" borderId="3" xfId="0" applyNumberFormat="1" applyFont="1" applyBorder="1" applyAlignment="1" applyProtection="1">
      <alignment horizontal="center" vertical="center"/>
      <protection locked="0"/>
    </xf>
    <xf numFmtId="49" fontId="27" fillId="0" borderId="37" xfId="0" applyNumberFormat="1" applyFont="1" applyBorder="1" applyAlignment="1" applyProtection="1">
      <alignment horizontal="center" vertical="center"/>
      <protection locked="0"/>
    </xf>
    <xf numFmtId="49" fontId="26" fillId="0" borderId="0" xfId="0" applyNumberFormat="1" applyFont="1" applyAlignment="1" applyProtection="1">
      <alignment horizontal="center" vertical="center"/>
      <protection locked="0"/>
    </xf>
    <xf numFmtId="49" fontId="26" fillId="0" borderId="37" xfId="0" applyNumberFormat="1" applyFont="1" applyBorder="1" applyAlignment="1" applyProtection="1">
      <alignment horizontal="center" vertical="center"/>
      <protection locked="0"/>
    </xf>
    <xf numFmtId="49" fontId="26" fillId="2" borderId="8" xfId="0" applyNumberFormat="1" applyFont="1" applyFill="1" applyBorder="1" applyProtection="1">
      <alignment vertical="center"/>
      <protection locked="0"/>
    </xf>
    <xf numFmtId="49" fontId="26" fillId="0" borderId="3" xfId="0" applyNumberFormat="1" applyFont="1" applyBorder="1" applyProtection="1">
      <alignment vertical="center"/>
      <protection locked="0"/>
    </xf>
    <xf numFmtId="49" fontId="26" fillId="0" borderId="4" xfId="0" applyNumberFormat="1" applyFont="1" applyBorder="1" applyProtection="1">
      <alignment vertical="center"/>
      <protection locked="0"/>
    </xf>
    <xf numFmtId="49" fontId="26" fillId="0" borderId="0" xfId="0" applyNumberFormat="1" applyFont="1" applyProtection="1">
      <alignment vertical="center"/>
      <protection locked="0"/>
    </xf>
    <xf numFmtId="49" fontId="26" fillId="0" borderId="38" xfId="0" applyNumberFormat="1" applyFont="1" applyBorder="1" applyProtection="1">
      <alignment vertical="center"/>
      <protection locked="0"/>
    </xf>
    <xf numFmtId="49" fontId="26" fillId="0" borderId="37" xfId="0" applyNumberFormat="1" applyFont="1" applyBorder="1" applyProtection="1">
      <alignment vertical="center"/>
      <protection locked="0"/>
    </xf>
    <xf numFmtId="0" fontId="18" fillId="0" borderId="3" xfId="0" applyFont="1" applyBorder="1" applyAlignment="1">
      <alignment horizontal="left" vertical="center"/>
    </xf>
    <xf numFmtId="0" fontId="18" fillId="0" borderId="0" xfId="0" applyFont="1" applyAlignment="1">
      <alignment horizontal="left" vertical="center"/>
    </xf>
    <xf numFmtId="0" fontId="18" fillId="0" borderId="44" xfId="0" applyFont="1" applyBorder="1" applyAlignment="1">
      <alignment horizontal="left" vertical="center"/>
    </xf>
    <xf numFmtId="0" fontId="8" fillId="0" borderId="40" xfId="0" applyFont="1" applyBorder="1" applyAlignment="1">
      <alignment horizontal="left" vertical="center"/>
    </xf>
    <xf numFmtId="0" fontId="8" fillId="0" borderId="3"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left" vertical="center"/>
    </xf>
    <xf numFmtId="0" fontId="8" fillId="0" borderId="68" xfId="0" applyFont="1" applyBorder="1" applyAlignment="1">
      <alignment horizontal="left" vertical="center"/>
    </xf>
    <xf numFmtId="0" fontId="8" fillId="0" borderId="44" xfId="0" applyFont="1" applyBorder="1" applyAlignment="1">
      <alignment horizontal="left" vertical="center"/>
    </xf>
    <xf numFmtId="49" fontId="11" fillId="0" borderId="8" xfId="0" applyNumberFormat="1" applyFont="1" applyBorder="1" applyAlignment="1">
      <alignment horizontal="distributed" vertical="center" indent="1"/>
    </xf>
    <xf numFmtId="49" fontId="11" fillId="0" borderId="3" xfId="0" applyNumberFormat="1" applyFont="1" applyBorder="1" applyAlignment="1">
      <alignment horizontal="distributed" vertical="center" indent="1"/>
    </xf>
    <xf numFmtId="49" fontId="11" fillId="0" borderId="42" xfId="0" applyNumberFormat="1" applyFont="1" applyBorder="1" applyAlignment="1">
      <alignment horizontal="distributed" vertical="center" indent="1"/>
    </xf>
    <xf numFmtId="49" fontId="11" fillId="0" borderId="4" xfId="0" applyNumberFormat="1" applyFont="1" applyBorder="1" applyAlignment="1">
      <alignment horizontal="distributed" vertical="center" indent="1"/>
    </xf>
    <xf numFmtId="49" fontId="11" fillId="0" borderId="0" xfId="0" applyNumberFormat="1" applyFont="1" applyAlignment="1">
      <alignment horizontal="distributed" vertical="center" indent="1"/>
    </xf>
    <xf numFmtId="49" fontId="11" fillId="0" borderId="34" xfId="0" applyNumberFormat="1" applyFont="1" applyBorder="1" applyAlignment="1">
      <alignment horizontal="distributed" vertical="center" indent="1"/>
    </xf>
    <xf numFmtId="49" fontId="11" fillId="0" borderId="38" xfId="0" applyNumberFormat="1" applyFont="1" applyBorder="1" applyAlignment="1">
      <alignment horizontal="distributed" vertical="center" indent="1"/>
    </xf>
    <xf numFmtId="49" fontId="11" fillId="0" borderId="37" xfId="0" applyNumberFormat="1" applyFont="1" applyBorder="1" applyAlignment="1">
      <alignment horizontal="distributed" vertical="center" indent="1"/>
    </xf>
    <xf numFmtId="49" fontId="11" fillId="0" borderId="39" xfId="0" applyNumberFormat="1" applyFont="1" applyBorder="1" applyAlignment="1">
      <alignment horizontal="distributed" vertical="center" indent="1"/>
    </xf>
    <xf numFmtId="49" fontId="8" fillId="0" borderId="44" xfId="0" applyNumberFormat="1" applyFont="1" applyBorder="1" applyAlignment="1" applyProtection="1">
      <alignment horizontal="center" vertical="center"/>
      <protection locked="0"/>
    </xf>
    <xf numFmtId="49" fontId="8" fillId="0" borderId="26" xfId="0" applyNumberFormat="1" applyFont="1" applyBorder="1" applyAlignment="1" applyProtection="1">
      <alignment horizontal="center" vertical="center"/>
      <protection locked="0"/>
    </xf>
    <xf numFmtId="49" fontId="35" fillId="0" borderId="0" xfId="0" applyNumberFormat="1" applyFont="1" applyAlignment="1">
      <alignment horizontal="left" vertical="top"/>
    </xf>
    <xf numFmtId="49" fontId="12" fillId="0" borderId="43" xfId="0" applyNumberFormat="1" applyFont="1" applyBorder="1" applyAlignment="1">
      <alignment horizontal="center" vertical="center"/>
    </xf>
    <xf numFmtId="49" fontId="12" fillId="0" borderId="0" xfId="0" applyNumberFormat="1" applyFont="1" applyAlignment="1">
      <alignment horizontal="center" vertical="center"/>
    </xf>
    <xf numFmtId="49" fontId="18" fillId="0" borderId="0" xfId="0" applyNumberFormat="1" applyFont="1" applyAlignment="1">
      <alignment horizontal="center"/>
    </xf>
    <xf numFmtId="49" fontId="26" fillId="0" borderId="44" xfId="0" applyNumberFormat="1" applyFont="1" applyBorder="1" applyAlignment="1" applyProtection="1">
      <alignment horizontal="center" vertical="center"/>
      <protection locked="0"/>
    </xf>
    <xf numFmtId="49" fontId="14" fillId="2" borderId="0" xfId="0" applyNumberFormat="1" applyFont="1" applyFill="1" applyAlignment="1" applyProtection="1">
      <alignment horizontal="left" vertical="center" wrapText="1"/>
      <protection locked="0"/>
    </xf>
    <xf numFmtId="49" fontId="12" fillId="0" borderId="0" xfId="0" applyNumberFormat="1" applyFont="1" applyAlignment="1">
      <alignment horizontal="left"/>
    </xf>
    <xf numFmtId="49" fontId="18" fillId="0" borderId="1" xfId="0" applyNumberFormat="1" applyFont="1" applyBorder="1" applyAlignment="1">
      <alignment horizontal="right" vertical="center"/>
    </xf>
    <xf numFmtId="49" fontId="18" fillId="0" borderId="68" xfId="0" applyNumberFormat="1" applyFont="1" applyBorder="1" applyAlignment="1">
      <alignment horizontal="right" vertical="center"/>
    </xf>
    <xf numFmtId="49" fontId="18" fillId="0" borderId="44" xfId="0" applyNumberFormat="1" applyFont="1" applyBorder="1" applyAlignment="1">
      <alignment horizontal="right" vertical="center"/>
    </xf>
    <xf numFmtId="49" fontId="18" fillId="0" borderId="70" xfId="0" applyNumberFormat="1" applyFont="1" applyBorder="1" applyAlignment="1">
      <alignment horizontal="center" vertical="center"/>
    </xf>
    <xf numFmtId="0" fontId="11" fillId="0" borderId="8" xfId="0" applyFont="1" applyBorder="1" applyAlignment="1">
      <alignment horizontal="center" vertical="center" shrinkToFit="1"/>
    </xf>
    <xf numFmtId="0" fontId="11" fillId="0" borderId="41"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36" xfId="0" applyFont="1" applyBorder="1" applyAlignment="1">
      <alignment horizontal="center" vertical="center" shrinkToFit="1"/>
    </xf>
    <xf numFmtId="0" fontId="18" fillId="0" borderId="8" xfId="0" applyFont="1" applyBorder="1" applyAlignment="1">
      <alignment horizontal="left" vertical="center"/>
    </xf>
    <xf numFmtId="0" fontId="18" fillId="0" borderId="38" xfId="0" applyFont="1" applyBorder="1" applyAlignment="1">
      <alignment horizontal="left" vertical="center"/>
    </xf>
    <xf numFmtId="0" fontId="8" fillId="0" borderId="0" xfId="0" applyFont="1" applyAlignment="1">
      <alignment horizontal="left" vertical="center" indent="1"/>
    </xf>
    <xf numFmtId="0" fontId="11" fillId="0" borderId="0" xfId="0" applyFont="1" applyAlignment="1">
      <alignment horizontal="right" vertical="center"/>
    </xf>
    <xf numFmtId="0" fontId="14" fillId="2" borderId="0" xfId="0" applyFont="1" applyFill="1" applyAlignment="1" applyProtection="1">
      <alignment vertical="center" shrinkToFit="1"/>
      <protection locked="0"/>
    </xf>
    <xf numFmtId="177" fontId="6" fillId="2" borderId="8" xfId="0" applyNumberFormat="1" applyFont="1" applyFill="1" applyBorder="1" applyAlignment="1" applyProtection="1">
      <alignment horizontal="center" vertical="center"/>
      <protection locked="0"/>
    </xf>
    <xf numFmtId="177" fontId="6" fillId="2" borderId="41" xfId="0" applyNumberFormat="1" applyFont="1" applyFill="1" applyBorder="1" applyAlignment="1" applyProtection="1">
      <alignment horizontal="center" vertical="center"/>
      <protection locked="0"/>
    </xf>
    <xf numFmtId="177" fontId="6" fillId="2" borderId="38" xfId="0" applyNumberFormat="1" applyFont="1" applyFill="1" applyBorder="1" applyAlignment="1" applyProtection="1">
      <alignment horizontal="center" vertical="center"/>
      <protection locked="0"/>
    </xf>
    <xf numFmtId="177" fontId="6" fillId="2" borderId="36" xfId="0" applyNumberFormat="1" applyFont="1" applyFill="1" applyBorder="1" applyAlignment="1" applyProtection="1">
      <alignment horizontal="center" vertical="center"/>
      <protection locked="0"/>
    </xf>
    <xf numFmtId="177" fontId="6" fillId="2" borderId="5" xfId="0" applyNumberFormat="1" applyFont="1" applyFill="1" applyBorder="1" applyAlignment="1" applyProtection="1">
      <alignment horizontal="center" vertical="center"/>
      <protection locked="0"/>
    </xf>
    <xf numFmtId="177" fontId="6" fillId="0" borderId="5" xfId="0" applyNumberFormat="1" applyFont="1" applyBorder="1" applyAlignment="1" applyProtection="1">
      <alignment horizontal="center" vertical="center"/>
      <protection locked="0"/>
    </xf>
    <xf numFmtId="177" fontId="6" fillId="0" borderId="5" xfId="0" applyNumberFormat="1" applyFont="1" applyBorder="1" applyAlignment="1">
      <alignment horizontal="center" vertical="center"/>
    </xf>
    <xf numFmtId="0" fontId="30" fillId="2" borderId="5" xfId="0" applyFont="1" applyFill="1" applyBorder="1" applyAlignment="1" applyProtection="1">
      <alignment horizontal="center" vertical="center" shrinkToFit="1"/>
      <protection locked="0"/>
    </xf>
    <xf numFmtId="0" fontId="30" fillId="0" borderId="5" xfId="0" applyFont="1" applyBorder="1" applyAlignment="1" applyProtection="1">
      <alignment horizontal="center" vertical="center" shrinkToFit="1"/>
      <protection locked="0"/>
    </xf>
    <xf numFmtId="0" fontId="30" fillId="0" borderId="12" xfId="0" applyFont="1" applyBorder="1" applyAlignment="1" applyProtection="1">
      <alignment horizontal="center" vertical="center" shrinkToFit="1"/>
      <protection locked="0"/>
    </xf>
    <xf numFmtId="0" fontId="30" fillId="0" borderId="29" xfId="0" applyFont="1" applyBorder="1" applyAlignment="1" applyProtection="1">
      <alignment horizontal="center" vertical="center" shrinkToFit="1"/>
      <protection locked="0"/>
    </xf>
    <xf numFmtId="0" fontId="30" fillId="2" borderId="3" xfId="0" applyFont="1" applyFill="1" applyBorder="1" applyAlignment="1" applyProtection="1">
      <alignment horizontal="center" vertical="center" shrinkToFit="1"/>
      <protection locked="0"/>
    </xf>
    <xf numFmtId="0" fontId="30" fillId="0" borderId="3" xfId="0" applyFont="1" applyBorder="1" applyAlignment="1" applyProtection="1">
      <alignment horizontal="center" vertical="center" shrinkToFit="1"/>
      <protection locked="0"/>
    </xf>
    <xf numFmtId="0" fontId="30" fillId="0" borderId="41" xfId="0" applyFont="1" applyBorder="1" applyAlignment="1" applyProtection="1">
      <alignment horizontal="center" vertical="center" shrinkToFit="1"/>
      <protection locked="0"/>
    </xf>
    <xf numFmtId="0" fontId="30" fillId="0" borderId="37" xfId="0" applyFont="1" applyBorder="1" applyAlignment="1" applyProtection="1">
      <alignment horizontal="center" vertical="center" shrinkToFit="1"/>
      <protection locked="0"/>
    </xf>
    <xf numFmtId="0" fontId="30" fillId="0" borderId="36" xfId="0" applyFont="1" applyBorder="1" applyAlignment="1" applyProtection="1">
      <alignment horizontal="center" vertical="center" shrinkToFit="1"/>
      <protection locked="0"/>
    </xf>
    <xf numFmtId="177" fontId="6" fillId="0" borderId="3" xfId="0" applyNumberFormat="1" applyFont="1" applyBorder="1" applyAlignment="1" applyProtection="1">
      <alignment horizontal="center" vertical="center"/>
      <protection locked="0"/>
    </xf>
    <xf numFmtId="177" fontId="6" fillId="0" borderId="38" xfId="0" applyNumberFormat="1" applyFont="1" applyBorder="1" applyAlignment="1" applyProtection="1">
      <alignment horizontal="center" vertical="center"/>
      <protection locked="0"/>
    </xf>
    <xf numFmtId="177" fontId="6" fillId="0" borderId="37" xfId="0" applyNumberFormat="1" applyFont="1" applyBorder="1" applyAlignment="1" applyProtection="1">
      <alignment horizontal="center" vertical="center"/>
      <protection locked="0"/>
    </xf>
    <xf numFmtId="177" fontId="6" fillId="0" borderId="6" xfId="0" applyNumberFormat="1" applyFont="1" applyBorder="1" applyAlignment="1">
      <alignment horizontal="center" vertical="center"/>
    </xf>
    <xf numFmtId="177" fontId="6" fillId="0" borderId="6" xfId="0" applyNumberFormat="1" applyFont="1" applyBorder="1" applyAlignment="1" applyProtection="1">
      <alignment horizontal="center" vertical="center"/>
      <protection locked="0"/>
    </xf>
    <xf numFmtId="176" fontId="20" fillId="0" borderId="0" xfId="0" applyNumberFormat="1" applyFont="1" applyAlignment="1">
      <alignment horizontal="center" vertical="center"/>
    </xf>
    <xf numFmtId="0" fontId="30" fillId="0" borderId="42" xfId="0" applyFont="1" applyBorder="1" applyAlignment="1" applyProtection="1">
      <alignment horizontal="center" vertical="center" shrinkToFit="1"/>
      <protection locked="0"/>
    </xf>
    <xf numFmtId="0" fontId="30" fillId="0" borderId="39" xfId="0" applyFont="1" applyBorder="1" applyAlignment="1" applyProtection="1">
      <alignment horizontal="center" vertical="center" shrinkToFit="1"/>
      <protection locked="0"/>
    </xf>
    <xf numFmtId="0" fontId="14" fillId="2" borderId="0" xfId="0" applyFont="1" applyFill="1" applyProtection="1">
      <alignment vertical="center"/>
      <protection locked="0"/>
    </xf>
    <xf numFmtId="177" fontId="38" fillId="2" borderId="5" xfId="0" applyNumberFormat="1" applyFont="1" applyFill="1" applyBorder="1" applyAlignment="1" applyProtection="1">
      <alignment horizontal="center" vertical="center"/>
      <protection locked="0"/>
    </xf>
    <xf numFmtId="177" fontId="38" fillId="0" borderId="5" xfId="0" applyNumberFormat="1" applyFont="1" applyBorder="1" applyAlignment="1" applyProtection="1">
      <alignment horizontal="center" vertical="center"/>
      <protection locked="0"/>
    </xf>
    <xf numFmtId="0" fontId="15" fillId="0" borderId="0" xfId="0" applyFont="1" applyAlignment="1">
      <alignment horizontal="center" vertical="center"/>
    </xf>
    <xf numFmtId="0" fontId="15" fillId="0" borderId="43" xfId="0" applyFont="1" applyBorder="1" applyAlignment="1">
      <alignment horizontal="center" vertical="center"/>
    </xf>
    <xf numFmtId="0" fontId="15" fillId="0" borderId="44" xfId="0" applyFont="1" applyBorder="1" applyAlignment="1">
      <alignment horizontal="center" vertical="center"/>
    </xf>
    <xf numFmtId="0" fontId="15" fillId="0" borderId="54" xfId="0" applyFont="1" applyBorder="1" applyAlignment="1">
      <alignment horizontal="center" vertical="center"/>
    </xf>
    <xf numFmtId="0" fontId="20" fillId="0" borderId="32" xfId="0" applyFont="1" applyBorder="1" applyAlignment="1">
      <alignment horizontal="center" vertical="center"/>
    </xf>
    <xf numFmtId="0" fontId="20" fillId="0" borderId="43" xfId="0" applyFont="1" applyBorder="1" applyAlignment="1">
      <alignment horizontal="center" vertical="center"/>
    </xf>
    <xf numFmtId="0" fontId="20" fillId="0" borderId="46" xfId="0" applyFont="1" applyBorder="1" applyAlignment="1">
      <alignment horizontal="center" vertical="center"/>
    </xf>
    <xf numFmtId="0" fontId="20" fillId="0" borderId="35" xfId="0" applyFont="1" applyBorder="1" applyAlignment="1">
      <alignment horizontal="center" vertical="center"/>
    </xf>
    <xf numFmtId="0" fontId="20" fillId="0" borderId="37" xfId="0" applyFont="1" applyBorder="1" applyAlignment="1">
      <alignment horizontal="center" vertical="center"/>
    </xf>
    <xf numFmtId="0" fontId="20" fillId="0" borderId="39" xfId="0" applyFont="1" applyBorder="1" applyAlignment="1">
      <alignment horizontal="center" vertical="center"/>
    </xf>
    <xf numFmtId="0" fontId="30" fillId="0" borderId="6" xfId="0" applyFont="1" applyBorder="1" applyAlignment="1" applyProtection="1">
      <alignment horizontal="center" vertical="center" shrinkToFit="1"/>
      <protection locked="0"/>
    </xf>
    <xf numFmtId="0" fontId="12" fillId="0" borderId="0" xfId="0" applyFont="1" applyAlignment="1">
      <alignment horizontal="center" vertical="center"/>
    </xf>
    <xf numFmtId="0" fontId="38" fillId="2" borderId="9" xfId="0" applyFont="1" applyFill="1" applyBorder="1" applyAlignment="1" applyProtection="1">
      <alignment horizontal="center" vertical="center"/>
      <protection locked="0"/>
    </xf>
    <xf numFmtId="0" fontId="38" fillId="2" borderId="31" xfId="0" applyFont="1" applyFill="1" applyBorder="1" applyAlignment="1" applyProtection="1">
      <alignment horizontal="center" vertical="center"/>
      <protection locked="0"/>
    </xf>
    <xf numFmtId="177" fontId="6" fillId="2" borderId="73" xfId="0" applyNumberFormat="1" applyFont="1" applyFill="1" applyBorder="1" applyAlignment="1" applyProtection="1">
      <alignment horizontal="center" vertical="center"/>
      <protection locked="0"/>
    </xf>
    <xf numFmtId="177" fontId="6" fillId="0" borderId="75" xfId="0" applyNumberFormat="1" applyFont="1" applyBorder="1" applyAlignment="1">
      <alignment horizontal="center" vertical="center"/>
    </xf>
    <xf numFmtId="177" fontId="6" fillId="0" borderId="43" xfId="0" applyNumberFormat="1" applyFont="1" applyBorder="1" applyAlignment="1">
      <alignment horizontal="center" vertical="center"/>
    </xf>
    <xf numFmtId="177" fontId="6" fillId="0" borderId="46" xfId="0" applyNumberFormat="1" applyFont="1" applyBorder="1" applyAlignment="1">
      <alignment horizontal="center" vertical="center"/>
    </xf>
    <xf numFmtId="177" fontId="6" fillId="0" borderId="38" xfId="0" applyNumberFormat="1" applyFont="1" applyBorder="1" applyAlignment="1">
      <alignment horizontal="center" vertical="center"/>
    </xf>
    <xf numFmtId="177" fontId="6" fillId="0" borderId="37" xfId="0" applyNumberFormat="1" applyFont="1" applyBorder="1" applyAlignment="1">
      <alignment horizontal="center" vertical="center"/>
    </xf>
    <xf numFmtId="177" fontId="6" fillId="0" borderId="39" xfId="0" applyNumberFormat="1" applyFont="1" applyBorder="1" applyAlignment="1">
      <alignment horizontal="center" vertical="center"/>
    </xf>
    <xf numFmtId="0" fontId="20" fillId="0" borderId="0" xfId="0" applyFont="1" applyAlignment="1">
      <alignment horizontal="center" vertical="center"/>
    </xf>
    <xf numFmtId="0" fontId="38" fillId="0" borderId="5" xfId="0" applyFont="1" applyBorder="1" applyAlignment="1">
      <alignment horizontal="center" vertical="center"/>
    </xf>
    <xf numFmtId="0" fontId="0" fillId="0" borderId="6" xfId="0" applyBorder="1">
      <alignment vertical="center"/>
    </xf>
    <xf numFmtId="0" fontId="11" fillId="0" borderId="74" xfId="0" applyFont="1" applyBorder="1" applyAlignment="1">
      <alignment horizontal="center" vertical="center"/>
    </xf>
    <xf numFmtId="177" fontId="38" fillId="0" borderId="5" xfId="0" applyNumberFormat="1" applyFont="1" applyBorder="1" applyAlignment="1">
      <alignment horizontal="center" vertical="center"/>
    </xf>
    <xf numFmtId="0" fontId="0" fillId="0" borderId="5" xfId="0" applyBorder="1">
      <alignment vertical="center"/>
    </xf>
    <xf numFmtId="177" fontId="38" fillId="0" borderId="9" xfId="0" applyNumberFormat="1" applyFont="1" applyBorder="1" applyAlignment="1">
      <alignment horizontal="center" vertical="center"/>
    </xf>
    <xf numFmtId="177" fontId="38" fillId="0" borderId="27" xfId="0" applyNumberFormat="1" applyFont="1" applyBorder="1" applyAlignment="1">
      <alignment horizontal="center" vertical="center"/>
    </xf>
    <xf numFmtId="0" fontId="27" fillId="2" borderId="5" xfId="0" applyFont="1" applyFill="1" applyBorder="1" applyAlignment="1" applyProtection="1">
      <alignment horizontal="center" vertical="center" shrinkToFit="1"/>
      <protection locked="0"/>
    </xf>
    <xf numFmtId="0" fontId="27" fillId="0" borderId="5" xfId="0" applyFont="1" applyBorder="1" applyAlignment="1" applyProtection="1">
      <alignment horizontal="center" vertical="center" shrinkToFit="1"/>
      <protection locked="0"/>
    </xf>
    <xf numFmtId="0" fontId="27" fillId="0" borderId="29" xfId="0" applyFont="1" applyBorder="1" applyAlignment="1" applyProtection="1">
      <alignment horizontal="center" vertical="center" shrinkToFit="1"/>
      <protection locked="0"/>
    </xf>
    <xf numFmtId="0" fontId="27" fillId="0" borderId="6" xfId="0" applyFont="1" applyBorder="1" applyAlignment="1" applyProtection="1">
      <alignment horizontal="center" vertical="center" shrinkToFit="1"/>
      <protection locked="0"/>
    </xf>
    <xf numFmtId="0" fontId="27" fillId="0" borderId="79" xfId="0" applyFont="1" applyBorder="1" applyAlignment="1" applyProtection="1">
      <alignment horizontal="center" vertical="center" shrinkToFit="1"/>
      <protection locked="0"/>
    </xf>
    <xf numFmtId="177" fontId="6" fillId="0" borderId="44" xfId="0" applyNumberFormat="1" applyFont="1" applyBorder="1" applyAlignment="1">
      <alignment horizontal="center" vertical="center"/>
    </xf>
    <xf numFmtId="177" fontId="6" fillId="0" borderId="70" xfId="0" applyNumberFormat="1" applyFont="1" applyBorder="1" applyAlignment="1">
      <alignment horizontal="center" vertical="center"/>
    </xf>
    <xf numFmtId="177" fontId="6" fillId="0" borderId="12" xfId="0" applyNumberFormat="1" applyFont="1" applyBorder="1" applyAlignment="1">
      <alignment horizontal="center" vertical="center"/>
    </xf>
    <xf numFmtId="177" fontId="6" fillId="0" borderId="29" xfId="0" applyNumberFormat="1" applyFont="1" applyBorder="1" applyAlignment="1">
      <alignment horizontal="center" vertical="center"/>
    </xf>
    <xf numFmtId="177" fontId="6" fillId="0" borderId="9" xfId="0" applyNumberFormat="1" applyFont="1" applyBorder="1" applyAlignment="1">
      <alignment horizontal="center" vertical="center"/>
    </xf>
    <xf numFmtId="177" fontId="6" fillId="0" borderId="8" xfId="0" applyNumberFormat="1" applyFont="1" applyBorder="1" applyAlignment="1">
      <alignment horizontal="center" vertical="center"/>
    </xf>
    <xf numFmtId="177" fontId="6" fillId="0" borderId="11" xfId="0" applyNumberFormat="1" applyFont="1" applyBorder="1" applyAlignment="1">
      <alignment horizontal="center" vertical="center"/>
    </xf>
    <xf numFmtId="0" fontId="6" fillId="0" borderId="75" xfId="0" applyFont="1" applyBorder="1" applyAlignment="1">
      <alignment horizontal="left" vertical="center"/>
    </xf>
    <xf numFmtId="0" fontId="6" fillId="0" borderId="25" xfId="0" applyFont="1" applyBorder="1" applyAlignment="1">
      <alignment horizontal="left" vertical="center"/>
    </xf>
    <xf numFmtId="49" fontId="6" fillId="0" borderId="75" xfId="0" applyNumberFormat="1" applyFont="1" applyBorder="1" applyAlignment="1">
      <alignment horizontal="left" vertical="center"/>
    </xf>
    <xf numFmtId="49" fontId="6" fillId="0" borderId="25" xfId="0" applyNumberFormat="1" applyFont="1" applyBorder="1" applyAlignment="1">
      <alignment horizontal="left" vertical="center"/>
    </xf>
    <xf numFmtId="0" fontId="14" fillId="2" borderId="0" xfId="0" applyFont="1" applyFill="1" applyAlignment="1" applyProtection="1">
      <alignment horizontal="left" vertical="center"/>
      <protection locked="0"/>
    </xf>
    <xf numFmtId="0" fontId="14" fillId="0" borderId="0" xfId="0" applyFont="1" applyAlignment="1" applyProtection="1">
      <alignment horizontal="left" vertical="center"/>
      <protection locked="0"/>
    </xf>
    <xf numFmtId="0" fontId="15" fillId="0" borderId="0" xfId="0" applyFont="1" applyAlignment="1">
      <alignment horizontal="left" vertical="center"/>
    </xf>
    <xf numFmtId="0" fontId="15" fillId="0" borderId="82" xfId="0" applyFont="1" applyBorder="1" applyAlignment="1">
      <alignment horizontal="center" vertical="center"/>
    </xf>
    <xf numFmtId="0" fontId="15" fillId="0" borderId="83" xfId="0" applyFont="1" applyBorder="1" applyAlignment="1">
      <alignment horizontal="center" vertical="center"/>
    </xf>
    <xf numFmtId="0" fontId="15" fillId="0" borderId="84" xfId="0" applyFont="1" applyBorder="1" applyAlignment="1">
      <alignment horizontal="center" vertical="center"/>
    </xf>
    <xf numFmtId="0" fontId="15" fillId="0" borderId="85" xfId="0" applyFont="1" applyBorder="1" applyAlignment="1">
      <alignment horizontal="center" vertical="center"/>
    </xf>
    <xf numFmtId="0" fontId="15" fillId="0" borderId="86" xfId="0" applyFont="1" applyBorder="1" applyAlignment="1">
      <alignment horizontal="center" vertical="center"/>
    </xf>
    <xf numFmtId="0" fontId="15" fillId="0" borderId="87" xfId="0" applyFont="1" applyBorder="1" applyAlignment="1">
      <alignment horizontal="center" vertical="center"/>
    </xf>
    <xf numFmtId="0" fontId="14" fillId="2" borderId="0" xfId="0" applyFont="1" applyFill="1" applyAlignment="1" applyProtection="1">
      <alignment horizontal="left" vertical="center" shrinkToFit="1"/>
      <protection locked="0"/>
    </xf>
    <xf numFmtId="177" fontId="6" fillId="2" borderId="75" xfId="0" applyNumberFormat="1" applyFont="1" applyFill="1" applyBorder="1" applyAlignment="1" applyProtection="1">
      <alignment horizontal="center" vertical="center"/>
      <protection locked="0"/>
    </xf>
    <xf numFmtId="177" fontId="6" fillId="0" borderId="71" xfId="0" applyNumberFormat="1" applyFont="1" applyBorder="1" applyAlignment="1" applyProtection="1">
      <alignment horizontal="center" vertical="center"/>
      <protection locked="0"/>
    </xf>
    <xf numFmtId="177" fontId="6" fillId="0" borderId="25" xfId="0" applyNumberFormat="1" applyFont="1" applyBorder="1" applyAlignment="1" applyProtection="1">
      <alignment horizontal="center" vertical="center"/>
      <protection locked="0"/>
    </xf>
    <xf numFmtId="177" fontId="6" fillId="0" borderId="26" xfId="0" applyNumberFormat="1" applyFont="1" applyBorder="1" applyAlignment="1" applyProtection="1">
      <alignment horizontal="center" vertical="center"/>
      <protection locked="0"/>
    </xf>
    <xf numFmtId="177" fontId="6" fillId="0" borderId="71" xfId="0" applyNumberFormat="1" applyFont="1" applyBorder="1" applyAlignment="1">
      <alignment horizontal="center" vertical="center"/>
    </xf>
    <xf numFmtId="177" fontId="6" fillId="0" borderId="26" xfId="0" applyNumberFormat="1" applyFont="1" applyBorder="1" applyAlignment="1">
      <alignment horizontal="center" vertical="center"/>
    </xf>
    <xf numFmtId="177" fontId="6" fillId="2" borderId="31" xfId="0" applyNumberFormat="1" applyFont="1" applyFill="1" applyBorder="1" applyAlignment="1" applyProtection="1">
      <alignment horizontal="center" vertical="center"/>
      <protection locked="0"/>
    </xf>
    <xf numFmtId="177" fontId="6" fillId="0" borderId="31" xfId="0" applyNumberFormat="1" applyFont="1" applyBorder="1" applyAlignment="1" applyProtection="1">
      <alignment horizontal="center" vertical="center"/>
      <protection locked="0"/>
    </xf>
    <xf numFmtId="177" fontId="6" fillId="0" borderId="31"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6" fillId="0" borderId="0" xfId="0" applyNumberFormat="1" applyFont="1" applyAlignment="1">
      <alignment horizontal="center" vertical="center"/>
    </xf>
    <xf numFmtId="177" fontId="6" fillId="0" borderId="34" xfId="0" applyNumberFormat="1" applyFont="1" applyBorder="1" applyAlignment="1">
      <alignment horizontal="center" vertical="center"/>
    </xf>
    <xf numFmtId="0" fontId="43" fillId="0" borderId="0" xfId="0" applyFont="1" applyAlignment="1">
      <alignment horizontal="right" vertical="center"/>
    </xf>
    <xf numFmtId="0" fontId="11" fillId="0" borderId="8" xfId="0" applyFont="1" applyBorder="1" applyAlignment="1">
      <alignment horizontal="distributed" vertical="center" indent="1"/>
    </xf>
    <xf numFmtId="0" fontId="11" fillId="0" borderId="41" xfId="0" applyFont="1" applyBorder="1" applyAlignment="1">
      <alignment horizontal="distributed" vertical="center" indent="1"/>
    </xf>
    <xf numFmtId="0" fontId="11" fillId="0" borderId="38" xfId="0" applyFont="1" applyBorder="1" applyAlignment="1">
      <alignment horizontal="distributed" vertical="center" indent="1"/>
    </xf>
    <xf numFmtId="0" fontId="11" fillId="0" borderId="36" xfId="0" applyFont="1" applyBorder="1" applyAlignment="1">
      <alignment horizontal="distributed" vertical="center" indent="1"/>
    </xf>
    <xf numFmtId="177" fontId="0" fillId="0" borderId="42" xfId="0" applyNumberFormat="1" applyBorder="1">
      <alignment vertical="center"/>
    </xf>
    <xf numFmtId="177" fontId="0" fillId="0" borderId="4" xfId="0" applyNumberFormat="1" applyBorder="1">
      <alignment vertical="center"/>
    </xf>
    <xf numFmtId="177" fontId="0" fillId="0" borderId="34" xfId="0" applyNumberFormat="1" applyBorder="1">
      <alignment vertical="center"/>
    </xf>
    <xf numFmtId="177" fontId="0" fillId="0" borderId="38" xfId="0" applyNumberFormat="1" applyBorder="1">
      <alignment vertical="center"/>
    </xf>
    <xf numFmtId="177" fontId="0" fillId="0" borderId="39" xfId="0" applyNumberFormat="1" applyBorder="1">
      <alignment vertical="center"/>
    </xf>
    <xf numFmtId="0" fontId="0" fillId="0" borderId="3" xfId="0" applyBorder="1">
      <alignment vertical="center"/>
    </xf>
    <xf numFmtId="0" fontId="0" fillId="0" borderId="4" xfId="0" applyBorder="1">
      <alignment vertical="center"/>
    </xf>
    <xf numFmtId="0" fontId="0" fillId="0" borderId="25" xfId="0" applyBorder="1">
      <alignment vertical="center"/>
    </xf>
    <xf numFmtId="0" fontId="0" fillId="0" borderId="44" xfId="0" applyBorder="1">
      <alignment vertical="center"/>
    </xf>
    <xf numFmtId="0" fontId="18" fillId="0" borderId="81" xfId="0" applyFont="1" applyBorder="1" applyAlignment="1">
      <alignment horizontal="left" vertical="center" indent="1"/>
    </xf>
    <xf numFmtId="0" fontId="8" fillId="0" borderId="73" xfId="0" applyFont="1" applyBorder="1" applyAlignment="1">
      <alignment horizontal="center" vertical="center"/>
    </xf>
    <xf numFmtId="0" fontId="8" fillId="0" borderId="80" xfId="0" applyFont="1" applyBorder="1" applyAlignment="1">
      <alignment horizontal="center" vertical="center"/>
    </xf>
    <xf numFmtId="0" fontId="8" fillId="0" borderId="77" xfId="0" applyFont="1" applyBorder="1" applyAlignment="1">
      <alignment horizontal="center" vertical="center"/>
    </xf>
    <xf numFmtId="0" fontId="8" fillId="0" borderId="5" xfId="0" applyFont="1" applyBorder="1" applyAlignment="1">
      <alignment horizontal="center" vertical="center"/>
    </xf>
    <xf numFmtId="0" fontId="8" fillId="0" borderId="12" xfId="0" applyFont="1" applyBorder="1" applyAlignment="1">
      <alignment horizontal="center" vertical="center"/>
    </xf>
    <xf numFmtId="0" fontId="8" fillId="0" borderId="29" xfId="0" applyFont="1" applyBorder="1" applyAlignment="1">
      <alignment horizontal="center" vertical="center"/>
    </xf>
    <xf numFmtId="0" fontId="9" fillId="2" borderId="40" xfId="0" applyFont="1" applyFill="1" applyBorder="1" applyAlignment="1" applyProtection="1">
      <alignment horizontal="center" vertical="center" shrinkToFit="1"/>
      <protection locked="0"/>
    </xf>
    <xf numFmtId="0" fontId="9" fillId="2" borderId="3" xfId="0" applyFont="1" applyFill="1" applyBorder="1" applyAlignment="1" applyProtection="1">
      <alignment horizontal="center" vertical="center" shrinkToFit="1"/>
      <protection locked="0"/>
    </xf>
    <xf numFmtId="0" fontId="0" fillId="0" borderId="1" xfId="0" applyBorder="1">
      <alignment vertical="center"/>
    </xf>
    <xf numFmtId="0" fontId="0" fillId="0" borderId="68" xfId="0" applyBorder="1">
      <alignment vertical="center"/>
    </xf>
    <xf numFmtId="0" fontId="0" fillId="0" borderId="41" xfId="0" applyBorder="1">
      <alignment vertical="center"/>
    </xf>
    <xf numFmtId="0" fontId="0" fillId="0" borderId="21" xfId="0" applyBorder="1">
      <alignment vertical="center"/>
    </xf>
    <xf numFmtId="0" fontId="0" fillId="0" borderId="26" xfId="0" applyBorder="1">
      <alignment vertical="center"/>
    </xf>
    <xf numFmtId="177" fontId="6" fillId="0" borderId="73" xfId="0" applyNumberFormat="1" applyFont="1" applyBorder="1" applyAlignment="1" applyProtection="1">
      <alignment horizontal="center" vertical="center"/>
      <protection locked="0"/>
    </xf>
    <xf numFmtId="177" fontId="6" fillId="0" borderId="44" xfId="0" applyNumberFormat="1" applyFont="1" applyBorder="1" applyAlignment="1" applyProtection="1">
      <alignment horizontal="center" vertical="center"/>
      <protection locked="0"/>
    </xf>
    <xf numFmtId="0" fontId="30" fillId="2" borderId="41" xfId="0" applyFont="1" applyFill="1" applyBorder="1" applyAlignment="1" applyProtection="1">
      <alignment horizontal="center" vertical="center" shrinkToFit="1"/>
      <protection locked="0"/>
    </xf>
    <xf numFmtId="0" fontId="11" fillId="0" borderId="8" xfId="0" applyFont="1" applyBorder="1" applyAlignment="1">
      <alignment horizontal="left" vertical="center"/>
    </xf>
    <xf numFmtId="0" fontId="11" fillId="0" borderId="38" xfId="0" applyFont="1" applyBorder="1" applyAlignment="1">
      <alignment horizontal="left" vertical="center"/>
    </xf>
    <xf numFmtId="0" fontId="30" fillId="2" borderId="8" xfId="0" applyFont="1" applyFill="1" applyBorder="1" applyAlignment="1" applyProtection="1">
      <alignment horizontal="center" vertical="center" shrinkToFit="1"/>
      <protection locked="0"/>
    </xf>
    <xf numFmtId="0" fontId="30" fillId="0" borderId="25" xfId="0" applyFont="1" applyBorder="1" applyAlignment="1" applyProtection="1">
      <alignment horizontal="center" vertical="center" shrinkToFit="1"/>
      <protection locked="0"/>
    </xf>
    <xf numFmtId="0" fontId="30" fillId="0" borderId="26" xfId="0" applyFont="1" applyBorder="1" applyAlignment="1" applyProtection="1">
      <alignment horizontal="center" vertical="center" shrinkToFit="1"/>
      <protection locked="0"/>
    </xf>
    <xf numFmtId="0" fontId="30" fillId="0" borderId="88" xfId="0" applyFont="1" applyBorder="1" applyAlignment="1" applyProtection="1">
      <alignment horizontal="center" vertical="center" shrinkToFit="1"/>
      <protection locked="0"/>
    </xf>
    <xf numFmtId="0" fontId="30" fillId="0" borderId="79" xfId="0" applyFont="1" applyBorder="1" applyAlignment="1" applyProtection="1">
      <alignment horizontal="center" vertical="center" shrinkToFit="1"/>
      <protection locked="0"/>
    </xf>
    <xf numFmtId="177" fontId="6" fillId="0" borderId="41" xfId="0" applyNumberFormat="1" applyFont="1" applyBorder="1" applyAlignment="1" applyProtection="1">
      <alignment horizontal="center" vertical="center"/>
      <protection locked="0"/>
    </xf>
    <xf numFmtId="177" fontId="6" fillId="0" borderId="4" xfId="0" applyNumberFormat="1" applyFont="1" applyBorder="1" applyAlignment="1" applyProtection="1">
      <alignment horizontal="center" vertical="center"/>
      <protection locked="0"/>
    </xf>
    <xf numFmtId="177" fontId="6" fillId="0" borderId="0" xfId="0" applyNumberFormat="1" applyFont="1" applyAlignment="1" applyProtection="1">
      <alignment horizontal="center" vertical="center"/>
      <protection locked="0"/>
    </xf>
    <xf numFmtId="177" fontId="6" fillId="0" borderId="21" xfId="0" applyNumberFormat="1" applyFont="1" applyBorder="1" applyAlignment="1" applyProtection="1">
      <alignment horizontal="center" vertical="center"/>
      <protection locked="0"/>
    </xf>
    <xf numFmtId="177" fontId="6" fillId="0" borderId="36" xfId="0" applyNumberFormat="1" applyFont="1" applyBorder="1" applyAlignment="1" applyProtection="1">
      <alignment horizontal="center" vertical="center"/>
      <protection locked="0"/>
    </xf>
    <xf numFmtId="177" fontId="38" fillId="0" borderId="29" xfId="0" applyNumberFormat="1" applyFont="1" applyBorder="1" applyAlignment="1">
      <alignment horizontal="center" vertical="center"/>
    </xf>
    <xf numFmtId="0" fontId="36" fillId="0" borderId="81" xfId="0" applyFont="1" applyBorder="1" applyAlignment="1">
      <alignment horizontal="right" vertical="center" indent="2"/>
    </xf>
    <xf numFmtId="0" fontId="18" fillId="0" borderId="81" xfId="0" applyFont="1" applyBorder="1" applyAlignment="1">
      <alignment horizontal="right" vertical="center" indent="2"/>
    </xf>
    <xf numFmtId="0" fontId="11" fillId="0" borderId="5" xfId="0" applyFont="1" applyBorder="1" applyAlignment="1">
      <alignment horizontal="center" vertical="center"/>
    </xf>
    <xf numFmtId="0" fontId="35" fillId="0" borderId="75" xfId="0" applyFont="1" applyBorder="1" applyAlignment="1">
      <alignment horizontal="distributed" vertical="center" wrapText="1" justifyLastLine="1"/>
    </xf>
    <xf numFmtId="0" fontId="0" fillId="0" borderId="46" xfId="0" applyBorder="1">
      <alignment vertical="center"/>
    </xf>
    <xf numFmtId="0" fontId="0" fillId="0" borderId="34" xfId="0" applyBorder="1">
      <alignment vertical="center"/>
    </xf>
    <xf numFmtId="0" fontId="0" fillId="0" borderId="38" xfId="0" applyBorder="1">
      <alignment vertical="center"/>
    </xf>
    <xf numFmtId="0" fontId="0" fillId="0" borderId="39" xfId="0" applyBorder="1">
      <alignment vertical="center"/>
    </xf>
    <xf numFmtId="177" fontId="6" fillId="0" borderId="7" xfId="0" applyNumberFormat="1" applyFont="1" applyBorder="1" applyAlignment="1">
      <alignment horizontal="center" vertical="center"/>
    </xf>
    <xf numFmtId="177" fontId="6" fillId="0" borderId="22" xfId="0" applyNumberFormat="1" applyFont="1" applyBorder="1" applyAlignment="1">
      <alignment horizontal="center" vertical="center"/>
    </xf>
    <xf numFmtId="177" fontId="6" fillId="0" borderId="27" xfId="0" applyNumberFormat="1" applyFont="1" applyBorder="1" applyAlignment="1">
      <alignment horizontal="center" vertical="center"/>
    </xf>
    <xf numFmtId="177" fontId="6" fillId="0" borderId="21" xfId="0" applyNumberFormat="1" applyFont="1" applyBorder="1" applyAlignment="1">
      <alignment horizontal="center" vertical="center"/>
    </xf>
    <xf numFmtId="177" fontId="6" fillId="0" borderId="25" xfId="0" applyNumberFormat="1" applyFont="1" applyBorder="1" applyAlignment="1">
      <alignment horizontal="center" vertical="center"/>
    </xf>
    <xf numFmtId="177" fontId="6" fillId="0" borderId="9" xfId="0" applyNumberFormat="1" applyFont="1" applyBorder="1" applyAlignment="1" applyProtection="1">
      <alignment horizontal="center" vertical="center"/>
      <protection locked="0"/>
    </xf>
    <xf numFmtId="176" fontId="26" fillId="0" borderId="75" xfId="0" applyNumberFormat="1" applyFont="1" applyBorder="1" applyAlignment="1">
      <alignment horizontal="center" vertical="center" wrapText="1" justifyLastLine="1"/>
    </xf>
    <xf numFmtId="176" fontId="26" fillId="0" borderId="43" xfId="0" applyNumberFormat="1" applyFont="1" applyBorder="1" applyAlignment="1">
      <alignment horizontal="center" vertical="center" wrapText="1" justifyLastLine="1"/>
    </xf>
    <xf numFmtId="176" fontId="26" fillId="0" borderId="25" xfId="0" applyNumberFormat="1" applyFont="1" applyBorder="1" applyAlignment="1">
      <alignment horizontal="center" vertical="center" wrapText="1" justifyLastLine="1"/>
    </xf>
    <xf numFmtId="176" fontId="26" fillId="0" borderId="44" xfId="0" applyNumberFormat="1" applyFont="1" applyBorder="1" applyAlignment="1">
      <alignment horizontal="center" vertical="center" wrapText="1" justifyLastLine="1"/>
    </xf>
    <xf numFmtId="177" fontId="38" fillId="0" borderId="6" xfId="0" applyNumberFormat="1" applyFont="1" applyBorder="1" applyAlignment="1">
      <alignment horizontal="center" vertical="center"/>
    </xf>
    <xf numFmtId="177" fontId="6" fillId="2" borderId="6" xfId="0" applyNumberFormat="1" applyFont="1" applyFill="1" applyBorder="1" applyAlignment="1" applyProtection="1">
      <alignment horizontal="center" vertical="center"/>
      <protection locked="0"/>
    </xf>
    <xf numFmtId="177" fontId="6" fillId="0" borderId="88" xfId="0" applyNumberFormat="1" applyFont="1" applyBorder="1" applyAlignment="1">
      <alignment horizontal="center" vertical="center"/>
    </xf>
    <xf numFmtId="177" fontId="6" fillId="0" borderId="79" xfId="0" applyNumberFormat="1" applyFont="1" applyBorder="1" applyAlignment="1">
      <alignment horizontal="center" vertical="center"/>
    </xf>
    <xf numFmtId="177" fontId="6" fillId="0" borderId="3" xfId="0" applyNumberFormat="1" applyFont="1" applyBorder="1" applyAlignment="1">
      <alignment horizontal="center" vertical="center"/>
    </xf>
    <xf numFmtId="177" fontId="6" fillId="0" borderId="42" xfId="0" applyNumberFormat="1" applyFont="1" applyBorder="1" applyAlignment="1">
      <alignment horizontal="center" vertical="center"/>
    </xf>
    <xf numFmtId="0" fontId="8" fillId="0" borderId="75" xfId="0" applyFont="1" applyBorder="1" applyAlignment="1">
      <alignment horizontal="center" vertical="center"/>
    </xf>
    <xf numFmtId="0" fontId="8" fillId="0" borderId="71" xfId="0" applyFont="1" applyBorder="1" applyAlignment="1">
      <alignment horizontal="center" vertical="center"/>
    </xf>
    <xf numFmtId="0" fontId="8" fillId="0" borderId="21" xfId="0" applyFont="1" applyBorder="1" applyAlignment="1">
      <alignment horizontal="center" vertical="center"/>
    </xf>
    <xf numFmtId="0" fontId="8" fillId="0" borderId="36" xfId="0" applyFont="1" applyBorder="1" applyAlignment="1">
      <alignment horizontal="center" vertical="center"/>
    </xf>
    <xf numFmtId="0" fontId="38" fillId="2" borderId="5" xfId="0" applyFont="1" applyFill="1" applyBorder="1" applyAlignment="1" applyProtection="1">
      <alignment horizontal="center" vertical="center"/>
      <protection locked="0"/>
    </xf>
    <xf numFmtId="0" fontId="0" fillId="0" borderId="5" xfId="0" applyBorder="1" applyProtection="1">
      <alignment vertical="center"/>
      <protection locked="0"/>
    </xf>
    <xf numFmtId="177" fontId="0" fillId="0" borderId="3" xfId="0" applyNumberFormat="1" applyBorder="1">
      <alignment vertical="center"/>
    </xf>
    <xf numFmtId="177" fontId="0" fillId="0" borderId="0" xfId="0" applyNumberFormat="1">
      <alignment vertical="center"/>
    </xf>
    <xf numFmtId="177" fontId="0" fillId="0" borderId="37" xfId="0" applyNumberFormat="1" applyBorder="1">
      <alignment vertical="center"/>
    </xf>
    <xf numFmtId="0" fontId="0" fillId="0" borderId="37" xfId="0" applyBorder="1">
      <alignment vertical="center"/>
    </xf>
    <xf numFmtId="0" fontId="8" fillId="0" borderId="9" xfId="0" applyFont="1" applyBorder="1" applyAlignment="1">
      <alignment horizontal="center" vertical="center"/>
    </xf>
    <xf numFmtId="0" fontId="8" fillId="0" borderId="22" xfId="0" applyFont="1" applyBorder="1" applyAlignment="1">
      <alignment horizontal="center" vertical="center"/>
    </xf>
    <xf numFmtId="0" fontId="8" fillId="0" borderId="27" xfId="0" applyFont="1" applyBorder="1" applyAlignment="1">
      <alignment horizontal="center" vertical="center"/>
    </xf>
    <xf numFmtId="177" fontId="3" fillId="0" borderId="43" xfId="0" applyNumberFormat="1" applyFont="1" applyBorder="1" applyAlignment="1">
      <alignment horizontal="center" vertical="center"/>
    </xf>
    <xf numFmtId="177" fontId="3" fillId="0" borderId="0" xfId="0" applyNumberFormat="1" applyFont="1" applyAlignment="1">
      <alignment horizontal="center" vertical="center"/>
    </xf>
    <xf numFmtId="177" fontId="3" fillId="0" borderId="44" xfId="0" applyNumberFormat="1" applyFont="1" applyBorder="1" applyAlignment="1">
      <alignment horizontal="center" vertical="center"/>
    </xf>
    <xf numFmtId="0" fontId="35" fillId="0" borderId="46" xfId="0" applyFont="1" applyBorder="1" applyAlignment="1">
      <alignment horizontal="center" vertical="center"/>
    </xf>
    <xf numFmtId="0" fontId="35" fillId="0" borderId="34" xfId="0" applyFont="1" applyBorder="1" applyAlignment="1">
      <alignment horizontal="center" vertical="center"/>
    </xf>
    <xf numFmtId="0" fontId="35" fillId="0" borderId="70" xfId="0" applyFont="1" applyBorder="1" applyAlignment="1">
      <alignment horizontal="center" vertical="center"/>
    </xf>
    <xf numFmtId="0" fontId="35" fillId="0" borderId="43" xfId="0" applyFont="1" applyBorder="1" applyAlignment="1">
      <alignment horizontal="center" vertical="center"/>
    </xf>
    <xf numFmtId="0" fontId="35" fillId="0" borderId="0" xfId="0" applyFont="1" applyAlignment="1">
      <alignment horizontal="center" vertical="center"/>
    </xf>
    <xf numFmtId="0" fontId="35" fillId="0" borderId="44" xfId="0" applyFont="1" applyBorder="1" applyAlignment="1">
      <alignment horizontal="center" vertical="center"/>
    </xf>
    <xf numFmtId="0" fontId="15" fillId="0" borderId="40" xfId="0" applyFont="1" applyBorder="1" applyAlignment="1">
      <alignment horizontal="center" vertical="center"/>
    </xf>
    <xf numFmtId="0" fontId="0" fillId="0" borderId="35" xfId="0" applyBorder="1">
      <alignment vertical="center"/>
    </xf>
    <xf numFmtId="0" fontId="0" fillId="0" borderId="36" xfId="0" applyBorder="1">
      <alignment vertical="center"/>
    </xf>
    <xf numFmtId="0" fontId="20" fillId="0" borderId="75" xfId="0" applyFont="1" applyBorder="1" applyAlignment="1">
      <alignment horizontal="center" vertical="center"/>
    </xf>
    <xf numFmtId="0" fontId="20" fillId="0" borderId="4" xfId="0" applyFont="1" applyBorder="1" applyAlignment="1">
      <alignment horizontal="center" vertical="center"/>
    </xf>
    <xf numFmtId="0" fontId="20" fillId="0" borderId="34" xfId="0" applyFont="1" applyBorder="1" applyAlignment="1">
      <alignment horizontal="center" vertical="center"/>
    </xf>
    <xf numFmtId="0" fontId="20" fillId="0" borderId="25" xfId="0" applyFont="1" applyBorder="1" applyAlignment="1">
      <alignment horizontal="center" vertical="center"/>
    </xf>
    <xf numFmtId="0" fontId="20" fillId="0" borderId="44" xfId="0" applyFont="1" applyBorder="1" applyAlignment="1">
      <alignment horizontal="center" vertical="center"/>
    </xf>
    <xf numFmtId="0" fontId="20" fillId="0" borderId="70" xfId="0" applyFont="1" applyBorder="1" applyAlignment="1">
      <alignment horizontal="center" vertical="center"/>
    </xf>
    <xf numFmtId="0" fontId="34" fillId="0" borderId="0" xfId="0" applyFont="1" applyAlignment="1">
      <alignment horizontal="right" vertical="center"/>
    </xf>
    <xf numFmtId="0" fontId="0" fillId="0" borderId="42" xfId="0" applyBorder="1">
      <alignment vertical="center"/>
    </xf>
    <xf numFmtId="176" fontId="26" fillId="0" borderId="32" xfId="0" applyNumberFormat="1" applyFont="1" applyBorder="1" applyAlignment="1">
      <alignment horizontal="center" vertical="center" wrapText="1" justifyLastLine="1"/>
    </xf>
    <xf numFmtId="0" fontId="0" fillId="0" borderId="43" xfId="0" applyBorder="1" applyAlignment="1">
      <alignment horizontal="center" vertical="center"/>
    </xf>
    <xf numFmtId="0" fontId="0" fillId="0" borderId="68" xfId="0" applyBorder="1" applyAlignment="1">
      <alignment horizontal="center" vertical="center"/>
    </xf>
    <xf numFmtId="0" fontId="0" fillId="0" borderId="44" xfId="0" applyBorder="1" applyAlignment="1">
      <alignment horizontal="center" vertical="center"/>
    </xf>
    <xf numFmtId="0" fontId="34" fillId="0" borderId="0" xfId="0" applyFont="1" applyAlignment="1">
      <alignment horizontal="left" vertical="center"/>
    </xf>
    <xf numFmtId="0" fontId="20" fillId="0" borderId="32" xfId="0" applyFont="1" applyBorder="1" applyAlignment="1">
      <alignment horizontal="distributed" vertical="center" indent="3"/>
    </xf>
    <xf numFmtId="0" fontId="20" fillId="0" borderId="43" xfId="0" applyFont="1" applyBorder="1" applyAlignment="1">
      <alignment horizontal="distributed" vertical="center" indent="3"/>
    </xf>
    <xf numFmtId="0" fontId="20" fillId="0" borderId="71" xfId="0" applyFont="1" applyBorder="1" applyAlignment="1">
      <alignment horizontal="distributed" vertical="center" indent="3"/>
    </xf>
    <xf numFmtId="0" fontId="20" fillId="0" borderId="35" xfId="0" applyFont="1" applyBorder="1" applyAlignment="1">
      <alignment horizontal="distributed" vertical="center" indent="3"/>
    </xf>
    <xf numFmtId="0" fontId="20" fillId="0" borderId="37" xfId="0" applyFont="1" applyBorder="1" applyAlignment="1">
      <alignment horizontal="distributed" vertical="center" indent="3"/>
    </xf>
    <xf numFmtId="0" fontId="20" fillId="0" borderId="36" xfId="0" applyFont="1" applyBorder="1" applyAlignment="1">
      <alignment horizontal="distributed" vertical="center" indent="3"/>
    </xf>
    <xf numFmtId="0" fontId="33" fillId="0" borderId="0" xfId="0" applyFont="1" applyAlignment="1">
      <alignment horizontal="center" vertical="center"/>
    </xf>
    <xf numFmtId="0" fontId="15" fillId="0" borderId="34" xfId="0" applyFont="1" applyBorder="1" applyAlignment="1">
      <alignment horizontal="center" vertical="center"/>
    </xf>
    <xf numFmtId="0" fontId="18" fillId="0" borderId="34" xfId="0" applyFont="1" applyBorder="1" applyAlignment="1">
      <alignment horizontal="left" vertical="center"/>
    </xf>
    <xf numFmtId="0" fontId="20" fillId="0" borderId="58" xfId="0" applyFont="1" applyBorder="1" applyAlignment="1">
      <alignment horizontal="center" vertical="center" textRotation="255"/>
    </xf>
    <xf numFmtId="0" fontId="20" fillId="0" borderId="20" xfId="0" applyFont="1" applyBorder="1" applyAlignment="1">
      <alignment horizontal="center" vertical="center" textRotation="255"/>
    </xf>
    <xf numFmtId="0" fontId="20" fillId="0" borderId="24" xfId="0" applyFont="1" applyBorder="1" applyAlignment="1">
      <alignment horizontal="center" vertical="center" textRotation="255"/>
    </xf>
    <xf numFmtId="0" fontId="8" fillId="0" borderId="40" xfId="0" applyFont="1" applyBorder="1" applyAlignment="1">
      <alignment horizontal="center" vertical="center"/>
    </xf>
    <xf numFmtId="0" fontId="8" fillId="0" borderId="1" xfId="0" applyFont="1" applyBorder="1" applyAlignment="1">
      <alignment horizontal="center" vertical="center"/>
    </xf>
    <xf numFmtId="0" fontId="8" fillId="0" borderId="68" xfId="0" applyFont="1" applyBorder="1" applyAlignment="1">
      <alignment horizontal="center" vertical="center"/>
    </xf>
    <xf numFmtId="0" fontId="8" fillId="0" borderId="41" xfId="0" applyFont="1" applyBorder="1" applyAlignment="1">
      <alignment horizontal="center" vertical="center"/>
    </xf>
    <xf numFmtId="0" fontId="8" fillId="0" borderId="26" xfId="0" applyFont="1" applyBorder="1" applyAlignment="1">
      <alignment horizontal="center" vertical="center"/>
    </xf>
    <xf numFmtId="0" fontId="35" fillId="0" borderId="75"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71" xfId="0" applyFont="1" applyBorder="1" applyAlignment="1">
      <alignment horizontal="center" vertical="center" wrapText="1"/>
    </xf>
    <xf numFmtId="0" fontId="35" fillId="0" borderId="38" xfId="0" applyFont="1" applyBorder="1" applyAlignment="1">
      <alignment horizontal="center" vertical="center" wrapText="1"/>
    </xf>
    <xf numFmtId="0" fontId="35" fillId="0" borderId="37" xfId="0" applyFont="1" applyBorder="1" applyAlignment="1">
      <alignment horizontal="center" vertical="center" wrapText="1"/>
    </xf>
    <xf numFmtId="0" fontId="35" fillId="0" borderId="36" xfId="0" applyFont="1" applyBorder="1" applyAlignment="1">
      <alignment horizontal="center" vertical="center" wrapText="1"/>
    </xf>
    <xf numFmtId="177" fontId="6" fillId="0" borderId="73" xfId="0" applyNumberFormat="1" applyFont="1" applyBorder="1" applyAlignment="1">
      <alignment horizontal="center" vertical="center"/>
    </xf>
    <xf numFmtId="0" fontId="11" fillId="0" borderId="40" xfId="0" applyFont="1" applyBorder="1" applyAlignment="1">
      <alignment horizontal="distributed" vertical="center" indent="1"/>
    </xf>
    <xf numFmtId="0" fontId="11" fillId="0" borderId="3" xfId="0" applyFont="1" applyBorder="1" applyAlignment="1">
      <alignment horizontal="distributed" vertical="center" indent="1"/>
    </xf>
    <xf numFmtId="0" fontId="11" fillId="0" borderId="35" xfId="0" applyFont="1" applyBorder="1" applyAlignment="1">
      <alignment horizontal="distributed" vertical="center" indent="1"/>
    </xf>
    <xf numFmtId="0" fontId="11" fillId="0" borderId="37" xfId="0" applyFont="1" applyBorder="1" applyAlignment="1">
      <alignment horizontal="distributed" vertical="center" indent="1"/>
    </xf>
    <xf numFmtId="0" fontId="8" fillId="0" borderId="75" xfId="0" applyFont="1" applyBorder="1" applyAlignment="1">
      <alignment horizontal="right" vertical="center"/>
    </xf>
    <xf numFmtId="0" fontId="8" fillId="0" borderId="71" xfId="0" applyFont="1" applyBorder="1" applyAlignment="1">
      <alignment horizontal="right" vertical="center"/>
    </xf>
    <xf numFmtId="0" fontId="8" fillId="0" borderId="4" xfId="0" applyFont="1" applyBorder="1" applyAlignment="1">
      <alignment horizontal="right" vertical="center"/>
    </xf>
    <xf numFmtId="0" fontId="8" fillId="0" borderId="21" xfId="0" applyFont="1" applyBorder="1" applyAlignment="1">
      <alignment horizontal="right" vertical="center"/>
    </xf>
    <xf numFmtId="0" fontId="8" fillId="0" borderId="25" xfId="0" applyFont="1" applyBorder="1" applyAlignment="1">
      <alignment horizontal="right" vertical="center"/>
    </xf>
    <xf numFmtId="0" fontId="8" fillId="0" borderId="26" xfId="0" applyFont="1" applyBorder="1" applyAlignment="1">
      <alignment horizontal="right" vertical="center"/>
    </xf>
    <xf numFmtId="0" fontId="30" fillId="2" borderId="8" xfId="0" applyFont="1" applyFill="1" applyBorder="1" applyAlignment="1" applyProtection="1">
      <alignment horizontal="center" vertical="center"/>
      <protection locked="0"/>
    </xf>
    <xf numFmtId="0" fontId="30" fillId="0" borderId="41" xfId="0" applyFont="1" applyBorder="1" applyAlignment="1" applyProtection="1">
      <alignment horizontal="center" vertical="center"/>
      <protection locked="0"/>
    </xf>
    <xf numFmtId="0" fontId="30" fillId="0" borderId="25" xfId="0" applyFont="1" applyBorder="1" applyAlignment="1" applyProtection="1">
      <alignment horizontal="center" vertical="center"/>
      <protection locked="0"/>
    </xf>
    <xf numFmtId="0" fontId="30" fillId="0" borderId="26" xfId="0" applyFont="1" applyBorder="1" applyAlignment="1" applyProtection="1">
      <alignment horizontal="center" vertical="center"/>
      <protection locked="0"/>
    </xf>
    <xf numFmtId="0" fontId="11" fillId="0" borderId="90" xfId="0" applyFont="1" applyBorder="1" applyAlignment="1">
      <alignment horizontal="distributed" vertical="center" indent="1"/>
    </xf>
    <xf numFmtId="0" fontId="11" fillId="0" borderId="91" xfId="0" applyFont="1" applyBorder="1" applyAlignment="1">
      <alignment horizontal="distributed" vertical="center" indent="1"/>
    </xf>
    <xf numFmtId="0" fontId="11" fillId="0" borderId="51" xfId="0" applyFont="1" applyBorder="1" applyAlignment="1">
      <alignment horizontal="distributed" vertical="center" indent="1"/>
    </xf>
    <xf numFmtId="0" fontId="8" fillId="0" borderId="32" xfId="0" applyFont="1" applyBorder="1" applyAlignment="1">
      <alignment horizontal="right" vertical="center"/>
    </xf>
    <xf numFmtId="0" fontId="8" fillId="0" borderId="43" xfId="0" applyFont="1" applyBorder="1" applyAlignment="1">
      <alignment horizontal="right" vertical="center"/>
    </xf>
    <xf numFmtId="0" fontId="8" fillId="0" borderId="68" xfId="0" applyFont="1" applyBorder="1" applyAlignment="1">
      <alignment horizontal="right" vertical="center"/>
    </xf>
    <xf numFmtId="0" fontId="8" fillId="0" borderId="44" xfId="0" applyFont="1" applyBorder="1" applyAlignment="1">
      <alignment horizontal="right" vertical="center"/>
    </xf>
    <xf numFmtId="0" fontId="11" fillId="0" borderId="78" xfId="0" applyFont="1" applyBorder="1" applyAlignment="1">
      <alignment horizontal="center" vertical="center"/>
    </xf>
    <xf numFmtId="0" fontId="15" fillId="0" borderId="1" xfId="0" applyFont="1" applyBorder="1" applyAlignment="1">
      <alignment horizontal="center" vertical="center"/>
    </xf>
    <xf numFmtId="177" fontId="6" fillId="0" borderId="41" xfId="0" applyNumberFormat="1" applyFont="1" applyBorder="1" applyAlignment="1">
      <alignment horizontal="center" vertical="center"/>
    </xf>
    <xf numFmtId="0" fontId="18" fillId="0" borderId="70" xfId="0" applyFont="1" applyBorder="1" applyAlignment="1">
      <alignment horizontal="left" vertical="center"/>
    </xf>
    <xf numFmtId="177" fontId="6" fillId="0" borderId="43" xfId="0" applyNumberFormat="1" applyFont="1" applyBorder="1" applyAlignment="1" applyProtection="1">
      <alignment horizontal="center" vertical="center"/>
      <protection locked="0"/>
    </xf>
    <xf numFmtId="0" fontId="11" fillId="0" borderId="0" xfId="0" applyFont="1" applyAlignment="1">
      <alignment horizontal="left" vertical="center" wrapText="1"/>
    </xf>
    <xf numFmtId="0" fontId="12" fillId="0" borderId="0" xfId="0" applyFont="1" applyAlignment="1">
      <alignment horizontal="left" vertical="center"/>
    </xf>
    <xf numFmtId="177" fontId="6" fillId="2" borderId="7" xfId="0" applyNumberFormat="1" applyFont="1" applyFill="1" applyBorder="1" applyAlignment="1" applyProtection="1">
      <alignment horizontal="center" vertical="center"/>
      <protection locked="0"/>
    </xf>
    <xf numFmtId="177" fontId="6" fillId="0" borderId="27" xfId="0" applyNumberFormat="1" applyFont="1" applyBorder="1" applyAlignment="1" applyProtection="1">
      <alignment horizontal="center" vertical="center"/>
      <protection locked="0"/>
    </xf>
    <xf numFmtId="0" fontId="15" fillId="0" borderId="81" xfId="0" applyFont="1" applyBorder="1" applyAlignment="1">
      <alignment horizontal="center" vertical="center"/>
    </xf>
    <xf numFmtId="0" fontId="11" fillId="0" borderId="80" xfId="0" applyFont="1" applyBorder="1" applyAlignment="1">
      <alignment horizontal="center" vertical="center"/>
    </xf>
    <xf numFmtId="0" fontId="11" fillId="0" borderId="64" xfId="0" applyFont="1" applyBorder="1" applyAlignment="1">
      <alignment horizontal="center" vertical="center"/>
    </xf>
    <xf numFmtId="0" fontId="11" fillId="0" borderId="89" xfId="0" applyFont="1" applyBorder="1" applyAlignment="1">
      <alignment horizontal="center" vertical="center"/>
    </xf>
    <xf numFmtId="177" fontId="6" fillId="0" borderId="36" xfId="0" applyNumberFormat="1" applyFont="1" applyBorder="1" applyAlignment="1">
      <alignment horizontal="center" vertical="center"/>
    </xf>
    <xf numFmtId="0" fontId="8" fillId="0" borderId="75" xfId="0" applyFont="1" applyBorder="1" applyAlignment="1">
      <alignment horizontal="distributed" vertical="center" justifyLastLine="1"/>
    </xf>
    <xf numFmtId="0" fontId="8" fillId="0" borderId="71" xfId="0" applyFont="1" applyBorder="1" applyAlignment="1">
      <alignment horizontal="distributed" vertical="center" justifyLastLine="1"/>
    </xf>
    <xf numFmtId="0" fontId="8" fillId="0" borderId="4" xfId="0" applyFont="1" applyBorder="1" applyAlignment="1">
      <alignment horizontal="distributed" vertical="center" justifyLastLine="1"/>
    </xf>
    <xf numFmtId="0" fontId="8" fillId="0" borderId="21" xfId="0" applyFont="1" applyBorder="1" applyAlignment="1">
      <alignment horizontal="distributed" vertical="center" justifyLastLine="1"/>
    </xf>
    <xf numFmtId="0" fontId="8" fillId="0" borderId="38" xfId="0" applyFont="1" applyBorder="1" applyAlignment="1">
      <alignment horizontal="distributed" vertical="center" justifyLastLine="1"/>
    </xf>
    <xf numFmtId="0" fontId="8" fillId="0" borderId="36" xfId="0" applyFont="1" applyBorder="1" applyAlignment="1">
      <alignment horizontal="distributed" vertical="center" justifyLastLine="1"/>
    </xf>
    <xf numFmtId="0" fontId="11" fillId="0" borderId="92" xfId="0" applyFont="1" applyBorder="1">
      <alignment vertical="center"/>
    </xf>
    <xf numFmtId="0" fontId="11" fillId="0" borderId="93" xfId="0" applyFont="1" applyBorder="1">
      <alignment vertical="center"/>
    </xf>
    <xf numFmtId="0" fontId="11" fillId="0" borderId="94" xfId="0" applyFont="1" applyBorder="1">
      <alignment vertical="center"/>
    </xf>
    <xf numFmtId="0" fontId="11" fillId="0" borderId="32" xfId="0" applyFont="1" applyBorder="1" applyAlignment="1">
      <alignment horizontal="distributed" vertical="center" indent="1"/>
    </xf>
    <xf numFmtId="0" fontId="11" fillId="0" borderId="43" xfId="0" applyFont="1" applyBorder="1" applyAlignment="1">
      <alignment horizontal="distributed" vertical="center" indent="1"/>
    </xf>
    <xf numFmtId="0" fontId="11" fillId="0" borderId="71" xfId="0" applyFont="1" applyBorder="1" applyAlignment="1">
      <alignment horizontal="distributed" vertical="center" indent="1"/>
    </xf>
    <xf numFmtId="0" fontId="11" fillId="0" borderId="75" xfId="0" applyFont="1" applyBorder="1" applyAlignment="1">
      <alignment horizontal="center" vertical="center"/>
    </xf>
    <xf numFmtId="0" fontId="11" fillId="0" borderId="29" xfId="0" applyFont="1" applyBorder="1" applyAlignment="1">
      <alignment horizontal="center" vertical="center"/>
    </xf>
    <xf numFmtId="0" fontId="8" fillId="0" borderId="72" xfId="0" applyFont="1" applyBorder="1" applyAlignment="1">
      <alignment horizontal="center" vertical="center"/>
    </xf>
    <xf numFmtId="0" fontId="8" fillId="0" borderId="74" xfId="0" applyFont="1" applyBorder="1" applyAlignment="1">
      <alignment horizontal="center" vertical="center"/>
    </xf>
    <xf numFmtId="177" fontId="0" fillId="0" borderId="25" xfId="0" applyNumberFormat="1" applyBorder="1">
      <alignment vertical="center"/>
    </xf>
    <xf numFmtId="177" fontId="0" fillId="0" borderId="70" xfId="0" applyNumberFormat="1" applyBorder="1">
      <alignment vertical="center"/>
    </xf>
    <xf numFmtId="0" fontId="9" fillId="2" borderId="1"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11" fillId="0" borderId="43" xfId="0" applyFont="1" applyBorder="1" applyAlignment="1">
      <alignment horizontal="center" vertical="center"/>
    </xf>
    <xf numFmtId="0" fontId="11" fillId="2" borderId="40"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177" fontId="6" fillId="2" borderId="9" xfId="0" applyNumberFormat="1" applyFont="1" applyFill="1" applyBorder="1" applyAlignment="1" applyProtection="1">
      <alignment horizontal="center" vertical="center"/>
      <protection locked="0"/>
    </xf>
    <xf numFmtId="0" fontId="11" fillId="0" borderId="9" xfId="0" applyFont="1" applyBorder="1" applyAlignment="1">
      <alignment horizontal="center" vertical="center" textRotation="255"/>
    </xf>
    <xf numFmtId="0" fontId="9" fillId="0" borderId="22" xfId="0" applyFont="1" applyBorder="1">
      <alignment vertical="center"/>
    </xf>
    <xf numFmtId="0" fontId="9" fillId="0" borderId="31" xfId="0" applyFont="1" applyBorder="1">
      <alignment vertical="center"/>
    </xf>
    <xf numFmtId="177" fontId="0" fillId="0" borderId="44" xfId="0" applyNumberFormat="1" applyBorder="1">
      <alignment vertical="center"/>
    </xf>
    <xf numFmtId="0" fontId="0" fillId="0" borderId="22" xfId="0" applyBorder="1" applyProtection="1">
      <alignment vertical="center"/>
      <protection locked="0"/>
    </xf>
    <xf numFmtId="0" fontId="0" fillId="0" borderId="31" xfId="0" applyBorder="1" applyProtection="1">
      <alignment vertical="center"/>
      <protection locked="0"/>
    </xf>
    <xf numFmtId="0" fontId="8" fillId="0" borderId="49" xfId="0" applyFont="1" applyBorder="1" applyAlignment="1">
      <alignment horizontal="distributed" vertical="center"/>
    </xf>
    <xf numFmtId="0" fontId="0" fillId="0" borderId="20" xfId="0" applyBorder="1" applyAlignment="1">
      <alignment horizontal="distributed" vertical="center"/>
    </xf>
    <xf numFmtId="0" fontId="0" fillId="0" borderId="63" xfId="0" applyBorder="1" applyAlignment="1">
      <alignment horizontal="distributed" vertical="center"/>
    </xf>
    <xf numFmtId="0" fontId="8" fillId="0" borderId="63" xfId="0" applyFont="1" applyBorder="1" applyAlignment="1">
      <alignment horizontal="distributed" vertical="center"/>
    </xf>
    <xf numFmtId="0" fontId="18" fillId="0" borderId="49" xfId="0" applyFont="1" applyBorder="1" applyAlignment="1">
      <alignment horizontal="distributed" vertical="center" wrapText="1"/>
    </xf>
    <xf numFmtId="176" fontId="38" fillId="0" borderId="43" xfId="0" applyNumberFormat="1" applyFont="1" applyBorder="1" applyAlignment="1">
      <alignment horizontal="center" vertical="center" wrapText="1" justifyLastLine="1"/>
    </xf>
    <xf numFmtId="176" fontId="38" fillId="0" borderId="71" xfId="0" applyNumberFormat="1" applyFont="1" applyBorder="1" applyAlignment="1">
      <alignment horizontal="center" vertical="center" wrapText="1" justifyLastLine="1"/>
    </xf>
    <xf numFmtId="176" fontId="38" fillId="0" borderId="44" xfId="0" applyNumberFormat="1" applyFont="1" applyBorder="1" applyAlignment="1">
      <alignment horizontal="center" vertical="center" wrapText="1" justifyLastLine="1"/>
    </xf>
    <xf numFmtId="176" fontId="38" fillId="0" borderId="26" xfId="0" applyNumberFormat="1" applyFont="1" applyBorder="1" applyAlignment="1">
      <alignment horizontal="center" vertical="center" wrapText="1" justifyLastLine="1"/>
    </xf>
    <xf numFmtId="0" fontId="11" fillId="0" borderId="43" xfId="0" applyFont="1" applyBorder="1" applyAlignment="1">
      <alignment horizontal="center" vertical="center" shrinkToFit="1"/>
    </xf>
    <xf numFmtId="0" fontId="11" fillId="0" borderId="46" xfId="0" applyFont="1" applyBorder="1" applyAlignment="1">
      <alignment horizontal="center" vertical="center" shrinkToFit="1"/>
    </xf>
    <xf numFmtId="0" fontId="11" fillId="0" borderId="44" xfId="0" applyFont="1" applyBorder="1" applyAlignment="1">
      <alignment horizontal="center" vertical="center" shrinkToFit="1"/>
    </xf>
    <xf numFmtId="0" fontId="11" fillId="0" borderId="70" xfId="0" applyFont="1" applyBorder="1" applyAlignment="1">
      <alignment horizontal="center" vertical="center" shrinkToFit="1"/>
    </xf>
    <xf numFmtId="0" fontId="8" fillId="0" borderId="32" xfId="0" applyFont="1" applyBorder="1" applyAlignment="1">
      <alignment horizontal="center" vertical="center"/>
    </xf>
    <xf numFmtId="0" fontId="8" fillId="0" borderId="35" xfId="0" applyFont="1" applyBorder="1" applyAlignment="1">
      <alignment horizontal="center" vertical="center"/>
    </xf>
    <xf numFmtId="0" fontId="20" fillId="0" borderId="40" xfId="0" applyFont="1" applyBorder="1" applyAlignment="1">
      <alignment horizontal="center" vertical="center"/>
    </xf>
    <xf numFmtId="0" fontId="27" fillId="2" borderId="43" xfId="0" applyFont="1" applyFill="1" applyBorder="1" applyAlignment="1" applyProtection="1">
      <alignment horizontal="center" vertical="center"/>
      <protection locked="0"/>
    </xf>
    <xf numFmtId="0" fontId="0" fillId="0" borderId="0" xfId="0" applyProtection="1">
      <alignment vertical="center"/>
      <protection locked="0"/>
    </xf>
    <xf numFmtId="0" fontId="0" fillId="0" borderId="37" xfId="0" applyBorder="1" applyProtection="1">
      <alignment vertical="center"/>
      <protection locked="0"/>
    </xf>
    <xf numFmtId="0" fontId="8" fillId="0" borderId="43" xfId="0" applyFont="1" applyBorder="1" applyAlignment="1">
      <alignment horizontal="left" vertical="center"/>
    </xf>
    <xf numFmtId="0" fontId="8" fillId="0" borderId="46" xfId="0" applyFont="1" applyBorder="1" applyAlignment="1">
      <alignment horizontal="left" vertical="center"/>
    </xf>
    <xf numFmtId="0" fontId="8" fillId="0" borderId="34" xfId="0" applyFont="1" applyBorder="1" applyAlignment="1">
      <alignment horizontal="left" vertical="center"/>
    </xf>
    <xf numFmtId="0" fontId="8" fillId="0" borderId="37" xfId="0" applyFont="1" applyBorder="1" applyAlignment="1">
      <alignment horizontal="left" vertical="center"/>
    </xf>
    <xf numFmtId="0" fontId="8" fillId="0" borderId="39" xfId="0" applyFont="1" applyBorder="1" applyAlignment="1">
      <alignment horizontal="left" vertical="center"/>
    </xf>
    <xf numFmtId="0" fontId="11" fillId="0" borderId="40" xfId="0" applyFont="1" applyBorder="1" applyAlignment="1">
      <alignment horizontal="left" vertical="center" wrapText="1"/>
    </xf>
    <xf numFmtId="0" fontId="18" fillId="0" borderId="1" xfId="0" applyFont="1" applyBorder="1" applyAlignment="1">
      <alignment horizontal="left" vertical="center"/>
    </xf>
    <xf numFmtId="177" fontId="0" fillId="0" borderId="9" xfId="0" applyNumberFormat="1" applyBorder="1" applyAlignment="1">
      <alignment horizontal="center" vertical="center"/>
    </xf>
    <xf numFmtId="0" fontId="0" fillId="0" borderId="27" xfId="0" applyBorder="1" applyAlignment="1">
      <alignment horizontal="center" vertical="center"/>
    </xf>
    <xf numFmtId="0" fontId="15" fillId="0" borderId="74" xfId="0" applyFont="1" applyBorder="1" applyAlignment="1">
      <alignment horizontal="center" vertical="center"/>
    </xf>
    <xf numFmtId="0" fontId="0" fillId="0" borderId="74" xfId="0" applyBorder="1">
      <alignment vertical="center"/>
    </xf>
    <xf numFmtId="0" fontId="45" fillId="0" borderId="0" xfId="0" applyFont="1" applyAlignment="1">
      <alignment horizontal="center" vertical="center"/>
    </xf>
    <xf numFmtId="0" fontId="8" fillId="0" borderId="49" xfId="0" applyFont="1" applyBorder="1" applyAlignment="1">
      <alignment horizontal="center" vertical="center" wrapText="1"/>
    </xf>
    <xf numFmtId="0" fontId="0" fillId="0" borderId="20" xfId="0" applyBorder="1">
      <alignment vertical="center"/>
    </xf>
    <xf numFmtId="0" fontId="0" fillId="0" borderId="63" xfId="0" applyBorder="1">
      <alignment vertical="center"/>
    </xf>
    <xf numFmtId="0" fontId="0" fillId="0" borderId="22" xfId="0" applyBorder="1">
      <alignment vertical="center"/>
    </xf>
    <xf numFmtId="0" fontId="0" fillId="0" borderId="31" xfId="0" applyBorder="1">
      <alignment vertical="center"/>
    </xf>
    <xf numFmtId="0" fontId="20" fillId="0" borderId="0" xfId="0" applyFont="1" applyAlignment="1">
      <alignment horizontal="left"/>
    </xf>
    <xf numFmtId="0" fontId="0" fillId="0" borderId="78" xfId="0" applyBorder="1">
      <alignment vertical="center"/>
    </xf>
    <xf numFmtId="0" fontId="8" fillId="0" borderId="0" xfId="0" applyFont="1" applyAlignment="1">
      <alignment horizontal="left"/>
    </xf>
    <xf numFmtId="0" fontId="9" fillId="0" borderId="40" xfId="0" applyFont="1" applyBorder="1" applyAlignment="1" applyProtection="1">
      <alignment wrapText="1"/>
      <protection locked="0"/>
    </xf>
    <xf numFmtId="0" fontId="9" fillId="0" borderId="3" xfId="0" applyFont="1" applyBorder="1" applyAlignment="1" applyProtection="1">
      <alignment wrapText="1"/>
      <protection locked="0"/>
    </xf>
    <xf numFmtId="0" fontId="9" fillId="0" borderId="42" xfId="0" applyFont="1" applyBorder="1" applyAlignment="1" applyProtection="1">
      <alignment wrapText="1"/>
      <protection locked="0"/>
    </xf>
    <xf numFmtId="0" fontId="9" fillId="0" borderId="1" xfId="0" applyFont="1" applyBorder="1" applyAlignment="1" applyProtection="1">
      <alignment vertical="top" wrapText="1"/>
      <protection locked="0"/>
    </xf>
    <xf numFmtId="0" fontId="9" fillId="0" borderId="0" xfId="0" applyFont="1" applyAlignment="1" applyProtection="1">
      <alignment vertical="top" wrapText="1"/>
      <protection locked="0"/>
    </xf>
    <xf numFmtId="0" fontId="9" fillId="0" borderId="34" xfId="0" applyFont="1" applyBorder="1" applyAlignment="1" applyProtection="1">
      <alignment vertical="top" wrapText="1"/>
      <protection locked="0"/>
    </xf>
    <xf numFmtId="0" fontId="2" fillId="2" borderId="1" xfId="0" applyFont="1" applyFill="1" applyBorder="1" applyAlignment="1" applyProtection="1">
      <alignment vertical="top" wrapText="1"/>
      <protection locked="0"/>
    </xf>
    <xf numFmtId="0" fontId="2" fillId="2" borderId="0" xfId="0" applyFont="1" applyFill="1" applyAlignment="1" applyProtection="1">
      <alignment vertical="top" wrapText="1"/>
      <protection locked="0"/>
    </xf>
    <xf numFmtId="0" fontId="2" fillId="2" borderId="34" xfId="0" applyFont="1" applyFill="1" applyBorder="1" applyAlignment="1" applyProtection="1">
      <alignment vertical="top" wrapText="1"/>
      <protection locked="0"/>
    </xf>
    <xf numFmtId="0" fontId="2" fillId="2" borderId="105" xfId="0" applyFont="1" applyFill="1" applyBorder="1" applyAlignment="1" applyProtection="1">
      <alignment vertical="top" wrapText="1"/>
      <protection locked="0"/>
    </xf>
    <xf numFmtId="0" fontId="2" fillId="2" borderId="106" xfId="0" applyFont="1" applyFill="1" applyBorder="1" applyAlignment="1" applyProtection="1">
      <alignment vertical="top" wrapText="1"/>
      <protection locked="0"/>
    </xf>
    <xf numFmtId="0" fontId="2" fillId="2" borderId="107" xfId="0" applyFont="1" applyFill="1" applyBorder="1" applyAlignment="1" applyProtection="1">
      <alignment vertical="top" wrapText="1"/>
      <protection locked="0"/>
    </xf>
    <xf numFmtId="0" fontId="3" fillId="0" borderId="95" xfId="0" applyFont="1" applyBorder="1" applyAlignment="1">
      <alignment horizontal="left" vertical="center"/>
    </xf>
    <xf numFmtId="0" fontId="3" fillId="0" borderId="96" xfId="0" applyFont="1" applyBorder="1" applyAlignment="1">
      <alignment horizontal="left" vertical="center"/>
    </xf>
    <xf numFmtId="0" fontId="9" fillId="0" borderId="12" xfId="0" applyFont="1" applyBorder="1" applyAlignment="1">
      <alignment horizontal="left" vertical="center"/>
    </xf>
    <xf numFmtId="0" fontId="9" fillId="0" borderId="51" xfId="0" applyFont="1" applyBorder="1" applyAlignment="1">
      <alignment horizontal="left" vertical="center"/>
    </xf>
    <xf numFmtId="0" fontId="9" fillId="2" borderId="38" xfId="0" applyFont="1" applyFill="1" applyBorder="1" applyAlignment="1" applyProtection="1">
      <alignment horizontal="left" vertical="center" shrinkToFit="1"/>
      <protection locked="0"/>
    </xf>
    <xf numFmtId="0" fontId="9" fillId="0" borderId="36" xfId="0" applyFont="1" applyBorder="1" applyAlignment="1" applyProtection="1">
      <alignment horizontal="left" vertical="center" shrinkToFit="1"/>
      <protection locked="0"/>
    </xf>
    <xf numFmtId="0" fontId="9" fillId="2" borderId="12" xfId="0" applyFont="1" applyFill="1" applyBorder="1" applyAlignment="1" applyProtection="1">
      <alignment horizontal="left" vertical="center" shrinkToFit="1"/>
      <protection locked="0"/>
    </xf>
    <xf numFmtId="0" fontId="9" fillId="0" borderId="51" xfId="0" applyFont="1" applyBorder="1" applyAlignment="1" applyProtection="1">
      <alignment horizontal="left" vertical="center" shrinkToFit="1"/>
      <protection locked="0"/>
    </xf>
    <xf numFmtId="0" fontId="9" fillId="2" borderId="88" xfId="0" applyFont="1" applyFill="1" applyBorder="1" applyAlignment="1" applyProtection="1">
      <alignment horizontal="left" vertical="center" shrinkToFit="1"/>
      <protection locked="0"/>
    </xf>
    <xf numFmtId="0" fontId="9" fillId="0" borderId="94" xfId="0" applyFont="1" applyBorder="1" applyAlignment="1" applyProtection="1">
      <alignment horizontal="left" vertical="center" shrinkToFit="1"/>
      <protection locked="0"/>
    </xf>
    <xf numFmtId="0" fontId="3" fillId="0" borderId="81" xfId="0" applyFont="1" applyBorder="1" applyAlignment="1">
      <alignment horizontal="center" vertical="center" textRotation="255"/>
    </xf>
    <xf numFmtId="0" fontId="3" fillId="0" borderId="20" xfId="0" applyFont="1" applyBorder="1" applyAlignment="1">
      <alignment horizontal="center" vertical="top" textRotation="255"/>
    </xf>
    <xf numFmtId="0" fontId="3" fillId="0" borderId="24" xfId="0" applyFont="1" applyBorder="1" applyAlignment="1">
      <alignment horizontal="center" vertical="top" textRotation="255"/>
    </xf>
    <xf numFmtId="0" fontId="9" fillId="2" borderId="88" xfId="0" applyFont="1" applyFill="1" applyBorder="1" applyAlignment="1" applyProtection="1">
      <alignment horizontal="left" vertical="center"/>
      <protection locked="0"/>
    </xf>
    <xf numFmtId="0" fontId="9" fillId="0" borderId="94" xfId="0" applyFont="1" applyBorder="1" applyAlignment="1" applyProtection="1">
      <alignment horizontal="left" vertical="center"/>
      <protection locked="0"/>
    </xf>
    <xf numFmtId="0" fontId="3" fillId="0" borderId="8" xfId="0" applyFont="1" applyBorder="1" applyAlignment="1">
      <alignment horizontal="center" vertical="top" wrapText="1"/>
    </xf>
    <xf numFmtId="0" fontId="3" fillId="0" borderId="41" xfId="0" applyFont="1" applyBorder="1" applyAlignment="1">
      <alignment horizontal="center" vertical="top" wrapText="1"/>
    </xf>
    <xf numFmtId="0" fontId="3" fillId="2" borderId="4" xfId="0" applyFont="1" applyFill="1" applyBorder="1" applyAlignment="1" applyProtection="1">
      <alignment horizontal="center" vertical="top" shrinkToFit="1"/>
      <protection locked="0"/>
    </xf>
    <xf numFmtId="0" fontId="3" fillId="0" borderId="0" xfId="0" applyFont="1" applyAlignment="1" applyProtection="1">
      <alignment horizontal="center" vertical="top" shrinkToFit="1"/>
      <protection locked="0"/>
    </xf>
    <xf numFmtId="0" fontId="3" fillId="0" borderId="34" xfId="0" applyFont="1" applyBorder="1" applyAlignment="1" applyProtection="1">
      <alignment horizontal="center" vertical="top" shrinkToFit="1"/>
      <protection locked="0"/>
    </xf>
    <xf numFmtId="0" fontId="9" fillId="0" borderId="8" xfId="0" applyFont="1" applyBorder="1" applyAlignment="1">
      <alignment horizontal="left" vertical="center"/>
    </xf>
    <xf numFmtId="0" fontId="9" fillId="0" borderId="3" xfId="0" applyFont="1" applyBorder="1" applyAlignment="1">
      <alignment horizontal="left" vertical="center"/>
    </xf>
    <xf numFmtId="0" fontId="9" fillId="0" borderId="42" xfId="0" applyFont="1" applyBorder="1" applyAlignment="1">
      <alignment horizontal="left" vertical="center"/>
    </xf>
    <xf numFmtId="0" fontId="3" fillId="0" borderId="97" xfId="0" applyFont="1" applyBorder="1" applyAlignment="1">
      <alignment horizontal="center" vertical="center"/>
    </xf>
    <xf numFmtId="0" fontId="3" fillId="0" borderId="44" xfId="0" applyFont="1" applyBorder="1" applyAlignment="1">
      <alignment horizontal="center" vertical="center"/>
    </xf>
    <xf numFmtId="0" fontId="3" fillId="0" borderId="26" xfId="0" applyFont="1" applyBorder="1" applyAlignment="1">
      <alignment horizontal="center" vertical="center"/>
    </xf>
    <xf numFmtId="0" fontId="3" fillId="2" borderId="12" xfId="0" applyFont="1" applyFill="1" applyBorder="1" applyAlignment="1" applyProtection="1">
      <alignment horizontal="center" vertical="center" shrinkToFit="1"/>
      <protection locked="0"/>
    </xf>
    <xf numFmtId="0" fontId="3" fillId="0" borderId="51" xfId="0" applyFont="1" applyBorder="1" applyAlignment="1" applyProtection="1">
      <alignment horizontal="center" vertical="center" shrinkToFit="1"/>
      <protection locked="0"/>
    </xf>
    <xf numFmtId="0" fontId="9" fillId="0" borderId="38" xfId="0" applyFont="1" applyBorder="1" applyAlignment="1">
      <alignment horizontal="center" vertical="top"/>
    </xf>
    <xf numFmtId="0" fontId="9" fillId="0" borderId="36" xfId="0" applyFont="1" applyBorder="1" applyAlignment="1">
      <alignment horizontal="center" vertical="top"/>
    </xf>
    <xf numFmtId="0" fontId="3" fillId="0" borderId="68" xfId="0" applyFont="1" applyBorder="1" applyAlignment="1">
      <alignment horizontal="center" vertical="center"/>
    </xf>
    <xf numFmtId="0" fontId="3" fillId="2" borderId="25" xfId="0" applyFont="1" applyFill="1" applyBorder="1" applyAlignment="1" applyProtection="1">
      <alignment horizontal="center" vertical="top" shrinkToFit="1"/>
      <protection locked="0"/>
    </xf>
    <xf numFmtId="0" fontId="3" fillId="0" borderId="26" xfId="0" applyFont="1" applyBorder="1" applyAlignment="1" applyProtection="1">
      <alignment horizontal="center" vertical="top" shrinkToFit="1"/>
      <protection locked="0"/>
    </xf>
    <xf numFmtId="0" fontId="9" fillId="2" borderId="12" xfId="0" applyFont="1" applyFill="1" applyBorder="1" applyAlignment="1" applyProtection="1">
      <alignment horizontal="left" vertical="center" textRotation="255" shrinkToFit="1"/>
      <protection locked="0"/>
    </xf>
    <xf numFmtId="0" fontId="9" fillId="0" borderId="51" xfId="0" applyFont="1" applyBorder="1" applyAlignment="1" applyProtection="1">
      <alignment horizontal="left" vertical="center" textRotation="255" shrinkToFit="1"/>
      <protection locked="0"/>
    </xf>
    <xf numFmtId="0" fontId="31" fillId="0" borderId="44" xfId="0" applyFont="1" applyBorder="1" applyAlignment="1">
      <alignment horizontal="left" vertical="top"/>
    </xf>
    <xf numFmtId="0" fontId="3" fillId="0" borderId="91" xfId="0" applyFont="1" applyBorder="1" applyAlignment="1" applyProtection="1">
      <alignment horizontal="center" vertical="center" shrinkToFit="1"/>
      <protection locked="0"/>
    </xf>
    <xf numFmtId="0" fontId="3" fillId="0" borderId="98" xfId="0" applyFont="1" applyBorder="1" applyAlignment="1" applyProtection="1">
      <alignment horizontal="center" vertical="center" shrinkToFit="1"/>
      <protection locked="0"/>
    </xf>
    <xf numFmtId="0" fontId="2" fillId="2" borderId="35" xfId="0" applyFont="1" applyFill="1" applyBorder="1" applyAlignment="1" applyProtection="1">
      <alignment vertical="top" wrapText="1"/>
      <protection locked="0"/>
    </xf>
    <xf numFmtId="0" fontId="2" fillId="2" borderId="37" xfId="0" applyFont="1" applyFill="1" applyBorder="1" applyAlignment="1" applyProtection="1">
      <alignment vertical="top" wrapText="1"/>
      <protection locked="0"/>
    </xf>
    <xf numFmtId="0" fontId="2" fillId="2" borderId="39" xfId="0" applyFont="1" applyFill="1" applyBorder="1" applyAlignment="1" applyProtection="1">
      <alignment vertical="top" wrapText="1"/>
      <protection locked="0"/>
    </xf>
    <xf numFmtId="0" fontId="37" fillId="0" borderId="0" xfId="0" applyFont="1" applyAlignment="1">
      <alignment horizontal="left"/>
    </xf>
    <xf numFmtId="176" fontId="10" fillId="0" borderId="32" xfId="0" applyNumberFormat="1" applyFont="1" applyBorder="1" applyAlignment="1">
      <alignment horizontal="center" vertical="center" justifyLastLine="1"/>
    </xf>
    <xf numFmtId="176" fontId="10" fillId="0" borderId="43" xfId="0" applyNumberFormat="1" applyFont="1" applyBorder="1" applyAlignment="1">
      <alignment horizontal="center" vertical="center" justifyLastLine="1"/>
    </xf>
    <xf numFmtId="176" fontId="10" fillId="0" borderId="1" xfId="0" applyNumberFormat="1" applyFont="1" applyBorder="1" applyAlignment="1">
      <alignment horizontal="center" vertical="center" justifyLastLine="1"/>
    </xf>
    <xf numFmtId="176" fontId="10" fillId="0" borderId="0" xfId="0" applyNumberFormat="1" applyFont="1" applyAlignment="1">
      <alignment horizontal="center" vertical="center" justifyLastLine="1"/>
    </xf>
    <xf numFmtId="176" fontId="10" fillId="0" borderId="68" xfId="0" applyNumberFormat="1" applyFont="1" applyBorder="1" applyAlignment="1">
      <alignment horizontal="center" vertical="center" justifyLastLine="1"/>
    </xf>
    <xf numFmtId="176" fontId="10" fillId="0" borderId="44" xfId="0" applyNumberFormat="1" applyFont="1" applyBorder="1" applyAlignment="1">
      <alignment horizontal="center" vertical="center" justifyLastLine="1"/>
    </xf>
    <xf numFmtId="0" fontId="16" fillId="0" borderId="0" xfId="0" applyFont="1" applyAlignment="1">
      <alignment horizontal="center" vertical="center"/>
    </xf>
    <xf numFmtId="0" fontId="16" fillId="0" borderId="34" xfId="0" applyFont="1" applyBorder="1" applyAlignment="1">
      <alignment horizontal="center" vertical="center"/>
    </xf>
    <xf numFmtId="0" fontId="3" fillId="0" borderId="21" xfId="0" applyFont="1" applyBorder="1" applyAlignment="1" applyProtection="1">
      <alignment horizontal="center" vertical="top" shrinkToFit="1"/>
      <protection locked="0"/>
    </xf>
    <xf numFmtId="0" fontId="4" fillId="0" borderId="38" xfId="0" applyFont="1" applyBorder="1" applyAlignment="1">
      <alignment horizontal="center" vertical="top"/>
    </xf>
    <xf numFmtId="0" fontId="4" fillId="0" borderId="37" xfId="0" applyFont="1" applyBorder="1" applyAlignment="1">
      <alignment horizontal="center" vertical="top"/>
    </xf>
    <xf numFmtId="0" fontId="4" fillId="0" borderId="39" xfId="0" applyFont="1" applyBorder="1" applyAlignment="1">
      <alignment horizontal="center" vertical="top"/>
    </xf>
    <xf numFmtId="0" fontId="3" fillId="0" borderId="12" xfId="0" applyFont="1" applyBorder="1" applyAlignment="1">
      <alignment horizontal="center" vertical="center"/>
    </xf>
    <xf numFmtId="0" fontId="3" fillId="0" borderId="51" xfId="0" applyFont="1" applyBorder="1" applyAlignment="1">
      <alignment horizontal="center" vertical="center"/>
    </xf>
    <xf numFmtId="0" fontId="3" fillId="0" borderId="43" xfId="0" applyFont="1" applyBorder="1" applyAlignment="1">
      <alignment horizontal="distributed" vertical="center"/>
    </xf>
    <xf numFmtId="0" fontId="3" fillId="0" borderId="46" xfId="0" applyFont="1" applyBorder="1" applyAlignment="1">
      <alignment horizontal="distributed" vertical="center"/>
    </xf>
    <xf numFmtId="0" fontId="0" fillId="0" borderId="99" xfId="0" applyBorder="1" applyAlignment="1">
      <alignment horizontal="center" vertical="center"/>
    </xf>
    <xf numFmtId="0" fontId="9" fillId="0" borderId="8" xfId="0" applyFont="1" applyBorder="1" applyAlignment="1">
      <alignment horizontal="center" wrapText="1"/>
    </xf>
    <xf numFmtId="0" fontId="9" fillId="0" borderId="41" xfId="0" applyFont="1" applyBorder="1" applyAlignment="1">
      <alignment horizontal="center" wrapText="1"/>
    </xf>
    <xf numFmtId="0" fontId="0" fillId="0" borderId="40" xfId="0" applyBorder="1" applyAlignment="1">
      <alignment horizontal="center" vertical="center"/>
    </xf>
    <xf numFmtId="0" fontId="0" fillId="0" borderId="3" xfId="0" applyBorder="1" applyAlignment="1">
      <alignment horizontal="center" vertical="center"/>
    </xf>
    <xf numFmtId="0" fontId="0" fillId="0" borderId="41" xfId="0" applyBorder="1" applyAlignment="1">
      <alignment horizontal="center" vertical="center"/>
    </xf>
    <xf numFmtId="0" fontId="11" fillId="0" borderId="44" xfId="0" applyFont="1" applyBorder="1" applyAlignment="1">
      <alignment horizontal="left" vertical="center"/>
    </xf>
    <xf numFmtId="0" fontId="3" fillId="0" borderId="64" xfId="0" applyFont="1" applyBorder="1" applyAlignment="1">
      <alignment horizontal="distributed" vertical="center" indent="7"/>
    </xf>
    <xf numFmtId="0" fontId="3" fillId="0" borderId="100" xfId="0" applyFont="1" applyBorder="1" applyAlignment="1">
      <alignment horizontal="distributed" vertical="center" indent="7"/>
    </xf>
    <xf numFmtId="0" fontId="0" fillId="0" borderId="0" xfId="0" applyAlignment="1">
      <alignment horizontal="center" vertical="center"/>
    </xf>
    <xf numFmtId="0" fontId="3" fillId="0" borderId="76" xfId="0" applyFont="1" applyBorder="1" applyAlignment="1">
      <alignment horizontal="distributed" vertical="center" indent="7"/>
    </xf>
    <xf numFmtId="0" fontId="9" fillId="0" borderId="80" xfId="0" applyFont="1" applyBorder="1" applyAlignment="1">
      <alignment horizontal="left" vertical="center"/>
    </xf>
    <xf numFmtId="0" fontId="9" fillId="0" borderId="89" xfId="0" applyFont="1" applyBorder="1" applyAlignment="1">
      <alignment horizontal="left" vertical="center"/>
    </xf>
    <xf numFmtId="0" fontId="0" fillId="0" borderId="101" xfId="0" applyBorder="1" applyAlignment="1">
      <alignment horizontal="center" vertical="center"/>
    </xf>
    <xf numFmtId="0" fontId="2" fillId="0" borderId="47" xfId="0" applyFont="1" applyBorder="1" applyAlignment="1">
      <alignment horizontal="center" vertical="center"/>
    </xf>
    <xf numFmtId="0" fontId="2" fillId="0" borderId="64" xfId="0" applyFont="1" applyBorder="1" applyAlignment="1">
      <alignment horizontal="center" vertical="center"/>
    </xf>
    <xf numFmtId="0" fontId="2" fillId="0" borderId="76" xfId="0" applyFont="1" applyBorder="1" applyAlignment="1">
      <alignment horizontal="center" vertical="center"/>
    </xf>
    <xf numFmtId="0" fontId="0" fillId="0" borderId="1" xfId="0" applyBorder="1" applyAlignment="1">
      <alignment horizontal="center" vertical="center"/>
    </xf>
    <xf numFmtId="0" fontId="3" fillId="0" borderId="0" xfId="0" applyFont="1" applyAlignment="1">
      <alignment horizontal="center" vertical="center"/>
    </xf>
    <xf numFmtId="0" fontId="3" fillId="0" borderId="58" xfId="0" applyFont="1" applyBorder="1" applyAlignment="1">
      <alignment horizontal="center" vertical="top" textRotation="255" indent="1"/>
    </xf>
    <xf numFmtId="0" fontId="3" fillId="0" borderId="20" xfId="0" applyFont="1" applyBorder="1" applyAlignment="1">
      <alignment horizontal="center" vertical="top" textRotation="255" indent="1"/>
    </xf>
    <xf numFmtId="0" fontId="3" fillId="0" borderId="24" xfId="0" applyFont="1" applyBorder="1" applyAlignment="1">
      <alignment horizontal="center" vertical="top" textRotation="255" indent="1"/>
    </xf>
    <xf numFmtId="0" fontId="4" fillId="0" borderId="8" xfId="0" applyFont="1" applyBorder="1" applyAlignment="1">
      <alignment horizontal="center" wrapText="1"/>
    </xf>
    <xf numFmtId="0" fontId="4" fillId="0" borderId="3" xfId="0" applyFont="1" applyBorder="1" applyAlignment="1">
      <alignment horizontal="center" wrapText="1"/>
    </xf>
    <xf numFmtId="0" fontId="4" fillId="0" borderId="42" xfId="0" applyFont="1" applyBorder="1" applyAlignment="1">
      <alignment horizontal="center" wrapText="1"/>
    </xf>
    <xf numFmtId="0" fontId="9" fillId="0" borderId="8" xfId="0" applyFont="1" applyBorder="1" applyAlignment="1">
      <alignment horizontal="center" vertical="center"/>
    </xf>
    <xf numFmtId="0" fontId="9" fillId="0" borderId="41" xfId="0" applyFont="1" applyBorder="1" applyAlignment="1">
      <alignment horizontal="center" vertical="center"/>
    </xf>
    <xf numFmtId="0" fontId="31" fillId="0" borderId="43" xfId="0" applyFont="1" applyBorder="1" applyAlignment="1">
      <alignment horizontal="left" vertical="center"/>
    </xf>
    <xf numFmtId="0" fontId="9" fillId="0" borderId="32" xfId="0" applyFont="1" applyBorder="1" applyAlignment="1">
      <alignment horizontal="left" vertical="center"/>
    </xf>
    <xf numFmtId="0" fontId="9" fillId="0" borderId="43" xfId="0" applyFont="1" applyBorder="1" applyAlignment="1">
      <alignment horizontal="left" vertical="center"/>
    </xf>
    <xf numFmtId="0" fontId="9" fillId="0" borderId="46" xfId="0" applyFont="1" applyBorder="1" applyAlignment="1">
      <alignment horizontal="left" vertical="center"/>
    </xf>
    <xf numFmtId="0" fontId="9" fillId="2" borderId="12" xfId="0" applyFont="1" applyFill="1" applyBorder="1" applyAlignment="1" applyProtection="1">
      <alignment horizontal="left" vertical="center"/>
      <protection locked="0"/>
    </xf>
    <xf numFmtId="0" fontId="9" fillId="0" borderId="51" xfId="0" applyFont="1" applyBorder="1" applyAlignment="1" applyProtection="1">
      <alignment horizontal="left" vertical="center"/>
      <protection locked="0"/>
    </xf>
    <xf numFmtId="0" fontId="3" fillId="0" borderId="44" xfId="0" applyFont="1" applyBorder="1" applyAlignment="1" applyProtection="1">
      <alignment horizontal="center" vertical="top" shrinkToFit="1"/>
      <protection locked="0"/>
    </xf>
    <xf numFmtId="0" fontId="3" fillId="0" borderId="70" xfId="0" applyFont="1" applyBorder="1" applyAlignment="1" applyProtection="1">
      <alignment horizontal="center" vertical="top" shrinkToFit="1"/>
      <protection locked="0"/>
    </xf>
    <xf numFmtId="0" fontId="11" fillId="0" borderId="0" xfId="0" applyFont="1" applyAlignment="1">
      <alignment horizontal="left"/>
    </xf>
    <xf numFmtId="0" fontId="9" fillId="0" borderId="0" xfId="0" applyFont="1" applyAlignment="1">
      <alignment horizontal="distributed" vertical="center"/>
    </xf>
    <xf numFmtId="0" fontId="9" fillId="0" borderId="34" xfId="0" applyFont="1" applyBorder="1" applyAlignment="1">
      <alignment horizontal="distributed" vertical="center"/>
    </xf>
    <xf numFmtId="0" fontId="9" fillId="0" borderId="44" xfId="0" applyFont="1" applyBorder="1" applyAlignment="1">
      <alignment horizontal="distributed" vertical="center"/>
    </xf>
    <xf numFmtId="0" fontId="9" fillId="0" borderId="70" xfId="0" applyFont="1" applyBorder="1" applyAlignment="1">
      <alignment horizontal="distributed" vertical="center"/>
    </xf>
    <xf numFmtId="0" fontId="3" fillId="0" borderId="34" xfId="0" applyFont="1" applyBorder="1" applyAlignment="1">
      <alignment horizontal="center" vertical="center"/>
    </xf>
    <xf numFmtId="0" fontId="3" fillId="0" borderId="70" xfId="0" applyFont="1" applyBorder="1" applyAlignment="1">
      <alignment horizontal="center" vertical="center"/>
    </xf>
    <xf numFmtId="0" fontId="3" fillId="0" borderId="102" xfId="0" applyFont="1" applyBorder="1" applyAlignment="1">
      <alignment horizontal="center" vertical="top" textRotation="255" indent="1"/>
    </xf>
    <xf numFmtId="0" fontId="3" fillId="0" borderId="103" xfId="0" applyFont="1" applyBorder="1" applyAlignment="1">
      <alignment horizontal="center" vertical="top" textRotation="255" indent="1"/>
    </xf>
    <xf numFmtId="0" fontId="3" fillId="0" borderId="104" xfId="0" applyFont="1" applyBorder="1" applyAlignment="1">
      <alignment horizontal="center" vertical="top" textRotation="255" indent="1"/>
    </xf>
    <xf numFmtId="0" fontId="9" fillId="0" borderId="80" xfId="0" applyFont="1" applyBorder="1" applyAlignment="1">
      <alignment horizontal="left" vertical="center" shrinkToFit="1"/>
    </xf>
    <xf numFmtId="0" fontId="9" fillId="0" borderId="89" xfId="0" applyFont="1" applyBorder="1" applyAlignment="1">
      <alignment horizontal="left" vertical="center" shrinkToFit="1"/>
    </xf>
    <xf numFmtId="0" fontId="9" fillId="0" borderId="88" xfId="0" applyFont="1" applyBorder="1" applyAlignment="1">
      <alignment horizontal="left" vertical="center"/>
    </xf>
    <xf numFmtId="0" fontId="9" fillId="0" borderId="94" xfId="0" applyFont="1" applyBorder="1" applyAlignment="1">
      <alignment horizontal="left" vertical="center"/>
    </xf>
    <xf numFmtId="0" fontId="47" fillId="3" borderId="0" xfId="0" applyFont="1" applyFill="1" applyAlignment="1">
      <alignment horizontal="right" vertical="center"/>
    </xf>
    <xf numFmtId="0" fontId="17" fillId="0" borderId="0" xfId="0" applyFont="1" applyAlignment="1">
      <alignment horizontal="right"/>
    </xf>
    <xf numFmtId="0" fontId="9" fillId="0" borderId="12" xfId="0" applyFont="1" applyBorder="1" applyAlignment="1">
      <alignment horizontal="left" vertical="center" shrinkToFit="1"/>
    </xf>
    <xf numFmtId="0" fontId="9" fillId="0" borderId="51" xfId="0" applyFont="1" applyBorder="1" applyAlignment="1">
      <alignment horizontal="left" vertical="center" shrinkToFit="1"/>
    </xf>
    <xf numFmtId="0" fontId="6" fillId="2" borderId="0" xfId="0" applyFont="1" applyFill="1" applyAlignment="1" applyProtection="1">
      <alignment horizontal="left" vertical="center"/>
      <protection locked="0"/>
    </xf>
    <xf numFmtId="176" fontId="10" fillId="0" borderId="32" xfId="0" applyNumberFormat="1" applyFont="1" applyBorder="1" applyAlignment="1">
      <alignment horizontal="distributed" vertical="center" justifyLastLine="1"/>
    </xf>
    <xf numFmtId="176" fontId="10" fillId="0" borderId="43" xfId="0" applyNumberFormat="1" applyFont="1" applyBorder="1" applyAlignment="1">
      <alignment horizontal="distributed" vertical="center" justifyLastLine="1"/>
    </xf>
    <xf numFmtId="176" fontId="10" fillId="0" borderId="1" xfId="0" applyNumberFormat="1" applyFont="1" applyBorder="1" applyAlignment="1">
      <alignment horizontal="distributed" vertical="center" justifyLastLine="1"/>
    </xf>
    <xf numFmtId="176" fontId="10" fillId="0" borderId="0" xfId="0" applyNumberFormat="1" applyFont="1" applyAlignment="1">
      <alignment horizontal="distributed" vertical="center" justifyLastLine="1"/>
    </xf>
    <xf numFmtId="176" fontId="10" fillId="0" borderId="68" xfId="0" applyNumberFormat="1" applyFont="1" applyBorder="1" applyAlignment="1">
      <alignment horizontal="distributed" vertical="center" justifyLastLine="1"/>
    </xf>
    <xf numFmtId="176" fontId="10" fillId="0" borderId="44" xfId="0" applyNumberFormat="1" applyFont="1" applyBorder="1" applyAlignment="1">
      <alignment horizontal="distributed" vertical="center" justifyLastLine="1"/>
    </xf>
    <xf numFmtId="0" fontId="15" fillId="0" borderId="0" xfId="0" applyFont="1" applyAlignment="1">
      <alignment vertical="center"/>
    </xf>
    <xf numFmtId="0" fontId="11" fillId="0" borderId="0" xfId="0" applyFont="1" applyAlignment="1" applyProtection="1">
      <alignment horizontal="right" vertical="center" shrinkToFit="1"/>
      <protection locked="0"/>
    </xf>
    <xf numFmtId="49" fontId="20" fillId="2" borderId="0" xfId="0" applyNumberFormat="1" applyFont="1" applyFill="1" applyAlignment="1" applyProtection="1">
      <alignment vertical="center" shrinkToFit="1"/>
      <protection locked="0"/>
    </xf>
    <xf numFmtId="49" fontId="19" fillId="2" borderId="0" xfId="1" applyNumberFormat="1" applyFill="1" applyAlignment="1" applyProtection="1">
      <alignment vertical="center" shrinkToFit="1"/>
      <protection locked="0"/>
    </xf>
    <xf numFmtId="0" fontId="6" fillId="2" borderId="0" xfId="0" applyFont="1" applyFill="1" applyAlignment="1" applyProtection="1">
      <alignment horizontal="left" vertical="top" shrinkToFit="1"/>
      <protection locked="0"/>
    </xf>
    <xf numFmtId="0" fontId="6" fillId="0" borderId="0" xfId="0" applyFont="1" applyAlignment="1" applyProtection="1">
      <alignment horizontal="left" vertical="top" shrinkToFit="1"/>
      <protection locked="0"/>
    </xf>
    <xf numFmtId="0" fontId="6" fillId="2" borderId="0" xfId="0" applyFont="1" applyFill="1" applyAlignment="1" applyProtection="1">
      <alignment vertical="top" shrinkToFit="1"/>
      <protection locked="0"/>
    </xf>
    <xf numFmtId="0" fontId="6" fillId="2" borderId="0" xfId="0" applyFont="1" applyFill="1" applyAlignment="1" applyProtection="1">
      <alignment horizontal="left" vertical="top" shrinkToFit="1"/>
      <protection locked="0"/>
    </xf>
    <xf numFmtId="49" fontId="14" fillId="2" borderId="0" xfId="0" applyNumberFormat="1" applyFont="1" applyFill="1" applyAlignment="1" applyProtection="1">
      <alignment horizontal="left" vertical="center" shrinkToFit="1"/>
      <protection locked="0"/>
    </xf>
    <xf numFmtId="49" fontId="14" fillId="0" borderId="0" xfId="0" applyNumberFormat="1" applyFont="1" applyAlignment="1" applyProtection="1">
      <alignment horizontal="left" vertical="center" shrinkToFit="1"/>
      <protection locked="0"/>
    </xf>
    <xf numFmtId="0" fontId="1" fillId="0" borderId="0" xfId="0" applyFont="1" applyAlignment="1" applyProtection="1">
      <alignment horizontal="left" vertical="top" wrapText="1"/>
      <protection hidden="1"/>
    </xf>
  </cellXfs>
  <cellStyles count="2">
    <cellStyle name="ハイパーリンク" xfId="1" builtinId="8"/>
    <cellStyle name="標準" xfId="0" builtinId="0"/>
  </cellStyles>
  <dxfs count="3">
    <dxf>
      <font>
        <b/>
        <i/>
      </font>
    </dxf>
    <dxf>
      <font>
        <b/>
        <i/>
      </font>
    </dxf>
    <dxf>
      <font>
        <b/>
        <i/>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58</xdr:col>
      <xdr:colOff>25400</xdr:colOff>
      <xdr:row>7</xdr:row>
      <xdr:rowOff>50800</xdr:rowOff>
    </xdr:from>
    <xdr:to>
      <xdr:col>59</xdr:col>
      <xdr:colOff>114300</xdr:colOff>
      <xdr:row>8</xdr:row>
      <xdr:rowOff>25400</xdr:rowOff>
    </xdr:to>
    <xdr:sp macro="" textlink="">
      <xdr:nvSpPr>
        <xdr:cNvPr id="7773" name="Oval 15">
          <a:extLst>
            <a:ext uri="{FF2B5EF4-FFF2-40B4-BE49-F238E27FC236}">
              <a16:creationId xmlns:a16="http://schemas.microsoft.com/office/drawing/2014/main" id="{21806C00-A9CE-0648-8FA8-5B9378E9295A}"/>
            </a:ext>
          </a:extLst>
        </xdr:cNvPr>
        <xdr:cNvSpPr>
          <a:spLocks noChangeArrowheads="1"/>
        </xdr:cNvSpPr>
      </xdr:nvSpPr>
      <xdr:spPr bwMode="auto">
        <a:xfrm>
          <a:off x="12166600" y="660400"/>
          <a:ext cx="215900" cy="203200"/>
        </a:xfrm>
        <a:prstGeom prst="ellipse">
          <a:avLst/>
        </a:prstGeom>
        <a:solidFill>
          <a:srgbClr val="C0DCC0">
            <a:alpha val="0"/>
          </a:srgbClr>
        </a:solidFill>
        <a:ln w="9525">
          <a:solidFill>
            <a:srgbClr val="000000"/>
          </a:solidFill>
          <a:round/>
          <a:headEnd/>
          <a:tailEnd/>
        </a:ln>
      </xdr:spPr>
    </xdr:sp>
    <xdr:clientData fLocksWithSheet="0"/>
  </xdr:twoCellAnchor>
  <xdr:twoCellAnchor>
    <xdr:from>
      <xdr:col>42</xdr:col>
      <xdr:colOff>12700</xdr:colOff>
      <xdr:row>0</xdr:row>
      <xdr:rowOff>12700</xdr:rowOff>
    </xdr:from>
    <xdr:to>
      <xdr:col>42</xdr:col>
      <xdr:colOff>444500</xdr:colOff>
      <xdr:row>5</xdr:row>
      <xdr:rowOff>12700</xdr:rowOff>
    </xdr:to>
    <xdr:grpSp>
      <xdr:nvGrpSpPr>
        <xdr:cNvPr id="7774" name="Group 34">
          <a:extLst>
            <a:ext uri="{FF2B5EF4-FFF2-40B4-BE49-F238E27FC236}">
              <a16:creationId xmlns:a16="http://schemas.microsoft.com/office/drawing/2014/main" id="{54860D45-91A9-E94A-BB1C-755B9482B029}"/>
            </a:ext>
          </a:extLst>
        </xdr:cNvPr>
        <xdr:cNvGrpSpPr>
          <a:grpSpLocks/>
        </xdr:cNvGrpSpPr>
      </xdr:nvGrpSpPr>
      <xdr:grpSpPr bwMode="auto">
        <a:xfrm>
          <a:off x="9031212" y="12700"/>
          <a:ext cx="431800" cy="400655"/>
          <a:chOff x="957" y="0"/>
          <a:chExt cx="44" cy="46"/>
        </a:xfrm>
      </xdr:grpSpPr>
      <xdr:sp macro="" textlink="">
        <xdr:nvSpPr>
          <xdr:cNvPr id="7793" name="Oval 12">
            <a:extLst>
              <a:ext uri="{FF2B5EF4-FFF2-40B4-BE49-F238E27FC236}">
                <a16:creationId xmlns:a16="http://schemas.microsoft.com/office/drawing/2014/main" id="{5A78B7AF-4600-D743-9C13-DC1575D5A215}"/>
              </a:ext>
            </a:extLst>
          </xdr:cNvPr>
          <xdr:cNvSpPr>
            <a:spLocks noChangeArrowheads="1"/>
          </xdr:cNvSpPr>
        </xdr:nvSpPr>
        <xdr:spPr bwMode="auto">
          <a:xfrm>
            <a:off x="957" y="1"/>
            <a:ext cx="44" cy="45"/>
          </a:xfrm>
          <a:prstGeom prst="ellipse">
            <a:avLst/>
          </a:prstGeom>
          <a:solidFill>
            <a:srgbClr val="000000"/>
          </a:solidFill>
          <a:ln w="9525">
            <a:solidFill>
              <a:srgbClr val="000000"/>
            </a:solidFill>
            <a:round/>
            <a:headEnd/>
            <a:tailEnd/>
          </a:ln>
        </xdr:spPr>
      </xdr:sp>
      <xdr:sp macro="" textlink="">
        <xdr:nvSpPr>
          <xdr:cNvPr id="1037" name="Text Box 13">
            <a:extLst>
              <a:ext uri="{FF2B5EF4-FFF2-40B4-BE49-F238E27FC236}">
                <a16:creationId xmlns:a16="http://schemas.microsoft.com/office/drawing/2014/main" id="{D2286181-56B1-1F41-9A57-F8BFDCB77C61}"/>
              </a:ext>
            </a:extLst>
          </xdr:cNvPr>
          <xdr:cNvSpPr txBox="1">
            <a:spLocks noChangeArrowheads="1"/>
          </xdr:cNvSpPr>
        </xdr:nvSpPr>
        <xdr:spPr bwMode="auto">
          <a:xfrm>
            <a:off x="960" y="0"/>
            <a:ext cx="36" cy="43"/>
          </a:xfrm>
          <a:prstGeom prst="rect">
            <a:avLst/>
          </a:prstGeom>
          <a:noFill/>
          <a:ln w="9525">
            <a:noFill/>
            <a:miter lim="800000"/>
            <a:headEnd/>
            <a:tailEnd/>
          </a:ln>
        </xdr:spPr>
        <xdr:txBody>
          <a:bodyPr vertOverflow="clip" wrap="square" lIns="54864" tIns="32004" rIns="54864" bIns="32004" anchor="ctr" upright="1"/>
          <a:lstStyle/>
          <a:p>
            <a:pPr algn="ctr" rtl="0">
              <a:defRPr sz="1000"/>
            </a:pPr>
            <a:r>
              <a:rPr lang="en-US" altLang="ja-JP" sz="2600" b="1" i="0" strike="noStrike">
                <a:solidFill>
                  <a:srgbClr val="FFFFFF"/>
                </a:solidFill>
                <a:latin typeface="ＭＳ Ｐゴシック"/>
                <a:ea typeface="ＭＳ Ｐゴシック"/>
              </a:rPr>
              <a:t>A</a:t>
            </a:r>
          </a:p>
        </xdr:txBody>
      </xdr:sp>
    </xdr:grpSp>
    <xdr:clientData/>
  </xdr:twoCellAnchor>
  <xdr:twoCellAnchor>
    <xdr:from>
      <xdr:col>59</xdr:col>
      <xdr:colOff>304800</xdr:colOff>
      <xdr:row>5</xdr:row>
      <xdr:rowOff>12700</xdr:rowOff>
    </xdr:from>
    <xdr:to>
      <xdr:col>60</xdr:col>
      <xdr:colOff>76200</xdr:colOff>
      <xdr:row>5</xdr:row>
      <xdr:rowOff>165100</xdr:rowOff>
    </xdr:to>
    <xdr:sp macro="" textlink="">
      <xdr:nvSpPr>
        <xdr:cNvPr id="7775" name="Oval 16">
          <a:extLst>
            <a:ext uri="{FF2B5EF4-FFF2-40B4-BE49-F238E27FC236}">
              <a16:creationId xmlns:a16="http://schemas.microsoft.com/office/drawing/2014/main" id="{B11F2108-F9A2-BB4E-B0B9-2993D2B51839}"/>
            </a:ext>
          </a:extLst>
        </xdr:cNvPr>
        <xdr:cNvSpPr>
          <a:spLocks noChangeArrowheads="1"/>
        </xdr:cNvSpPr>
      </xdr:nvSpPr>
      <xdr:spPr bwMode="auto">
        <a:xfrm flipH="1">
          <a:off x="12573000" y="419100"/>
          <a:ext cx="165100" cy="152400"/>
        </a:xfrm>
        <a:prstGeom prst="ellipse">
          <a:avLst/>
        </a:prstGeom>
        <a:solidFill>
          <a:srgbClr val="C0DCC0">
            <a:alpha val="0"/>
          </a:srgbClr>
        </a:solidFill>
        <a:ln w="9525">
          <a:solidFill>
            <a:srgbClr val="000000"/>
          </a:solidFill>
          <a:round/>
          <a:headEnd/>
          <a:tailEnd/>
        </a:ln>
      </xdr:spPr>
    </xdr:sp>
    <xdr:clientData fLocksWithSheet="0"/>
  </xdr:twoCellAnchor>
  <xdr:twoCellAnchor>
    <xdr:from>
      <xdr:col>42</xdr:col>
      <xdr:colOff>330200</xdr:colOff>
      <xdr:row>9</xdr:row>
      <xdr:rowOff>101600</xdr:rowOff>
    </xdr:from>
    <xdr:to>
      <xdr:col>44</xdr:col>
      <xdr:colOff>0</xdr:colOff>
      <xdr:row>11</xdr:row>
      <xdr:rowOff>76200</xdr:rowOff>
    </xdr:to>
    <xdr:sp macro="" textlink="">
      <xdr:nvSpPr>
        <xdr:cNvPr id="7776" name="Oval 17">
          <a:extLst>
            <a:ext uri="{FF2B5EF4-FFF2-40B4-BE49-F238E27FC236}">
              <a16:creationId xmlns:a16="http://schemas.microsoft.com/office/drawing/2014/main" id="{84A4DE0B-6AB6-A04E-914D-B835E853E45C}"/>
            </a:ext>
          </a:extLst>
        </xdr:cNvPr>
        <xdr:cNvSpPr>
          <a:spLocks noChangeArrowheads="1"/>
        </xdr:cNvSpPr>
      </xdr:nvSpPr>
      <xdr:spPr bwMode="auto">
        <a:xfrm flipH="1">
          <a:off x="9347200" y="1028700"/>
          <a:ext cx="469900" cy="203200"/>
        </a:xfrm>
        <a:prstGeom prst="ellipse">
          <a:avLst/>
        </a:prstGeom>
        <a:solidFill>
          <a:srgbClr val="C0DCC0">
            <a:alpha val="0"/>
          </a:srgbClr>
        </a:solidFill>
        <a:ln w="9525">
          <a:solidFill>
            <a:srgbClr val="000000"/>
          </a:solidFill>
          <a:round/>
          <a:headEnd/>
          <a:tailEnd/>
        </a:ln>
      </xdr:spPr>
    </xdr:sp>
    <xdr:clientData fLocksWithSheet="0"/>
  </xdr:twoCellAnchor>
  <xdr:twoCellAnchor>
    <xdr:from>
      <xdr:col>18</xdr:col>
      <xdr:colOff>152400</xdr:colOff>
      <xdr:row>89</xdr:row>
      <xdr:rowOff>114300</xdr:rowOff>
    </xdr:from>
    <xdr:to>
      <xdr:col>20</xdr:col>
      <xdr:colOff>139700</xdr:colOff>
      <xdr:row>90</xdr:row>
      <xdr:rowOff>101600</xdr:rowOff>
    </xdr:to>
    <xdr:sp macro="" textlink="">
      <xdr:nvSpPr>
        <xdr:cNvPr id="7777" name="Oval 18">
          <a:extLst>
            <a:ext uri="{FF2B5EF4-FFF2-40B4-BE49-F238E27FC236}">
              <a16:creationId xmlns:a16="http://schemas.microsoft.com/office/drawing/2014/main" id="{25D4872A-CDAF-A44E-92EB-3D9E27A16850}"/>
            </a:ext>
          </a:extLst>
        </xdr:cNvPr>
        <xdr:cNvSpPr>
          <a:spLocks noChangeArrowheads="1"/>
        </xdr:cNvSpPr>
      </xdr:nvSpPr>
      <xdr:spPr bwMode="auto">
        <a:xfrm flipH="1">
          <a:off x="3746500" y="9537700"/>
          <a:ext cx="508000" cy="165100"/>
        </a:xfrm>
        <a:prstGeom prst="ellipse">
          <a:avLst/>
        </a:prstGeom>
        <a:solidFill>
          <a:srgbClr val="C0DCC0">
            <a:alpha val="0"/>
          </a:srgbClr>
        </a:solidFill>
        <a:ln w="9525">
          <a:solidFill>
            <a:srgbClr val="000000"/>
          </a:solidFill>
          <a:round/>
          <a:headEnd/>
          <a:tailEnd/>
        </a:ln>
      </xdr:spPr>
    </xdr:sp>
    <xdr:clientData fLocksWithSheet="0"/>
  </xdr:twoCellAnchor>
  <xdr:twoCellAnchor>
    <xdr:from>
      <xdr:col>22</xdr:col>
      <xdr:colOff>25400</xdr:colOff>
      <xdr:row>89</xdr:row>
      <xdr:rowOff>88900</xdr:rowOff>
    </xdr:from>
    <xdr:to>
      <xdr:col>25</xdr:col>
      <xdr:colOff>139700</xdr:colOff>
      <xdr:row>90</xdr:row>
      <xdr:rowOff>76200</xdr:rowOff>
    </xdr:to>
    <xdr:sp macro="" textlink="">
      <xdr:nvSpPr>
        <xdr:cNvPr id="7778" name="Oval 19">
          <a:extLst>
            <a:ext uri="{FF2B5EF4-FFF2-40B4-BE49-F238E27FC236}">
              <a16:creationId xmlns:a16="http://schemas.microsoft.com/office/drawing/2014/main" id="{2D7C0162-5752-2949-9992-E74B8F757174}"/>
            </a:ext>
          </a:extLst>
        </xdr:cNvPr>
        <xdr:cNvSpPr>
          <a:spLocks noChangeArrowheads="1"/>
        </xdr:cNvSpPr>
      </xdr:nvSpPr>
      <xdr:spPr bwMode="auto">
        <a:xfrm flipH="1">
          <a:off x="4381500" y="9512300"/>
          <a:ext cx="508000" cy="165100"/>
        </a:xfrm>
        <a:prstGeom prst="ellipse">
          <a:avLst/>
        </a:prstGeom>
        <a:solidFill>
          <a:srgbClr val="C0DCC0">
            <a:alpha val="0"/>
          </a:srgbClr>
        </a:solidFill>
        <a:ln w="9525">
          <a:solidFill>
            <a:srgbClr val="000000"/>
          </a:solidFill>
          <a:round/>
          <a:headEnd/>
          <a:tailEnd/>
        </a:ln>
      </xdr:spPr>
    </xdr:sp>
    <xdr:clientData fLocksWithSheet="0"/>
  </xdr:twoCellAnchor>
  <xdr:twoCellAnchor>
    <xdr:from>
      <xdr:col>32</xdr:col>
      <xdr:colOff>101600</xdr:colOff>
      <xdr:row>89</xdr:row>
      <xdr:rowOff>88900</xdr:rowOff>
    </xdr:from>
    <xdr:to>
      <xdr:col>33</xdr:col>
      <xdr:colOff>419100</xdr:colOff>
      <xdr:row>90</xdr:row>
      <xdr:rowOff>127000</xdr:rowOff>
    </xdr:to>
    <xdr:sp macro="" textlink="">
      <xdr:nvSpPr>
        <xdr:cNvPr id="7779" name="Oval 21">
          <a:extLst>
            <a:ext uri="{FF2B5EF4-FFF2-40B4-BE49-F238E27FC236}">
              <a16:creationId xmlns:a16="http://schemas.microsoft.com/office/drawing/2014/main" id="{8F8B600A-1942-2B47-A070-34E61CD9F098}"/>
            </a:ext>
          </a:extLst>
        </xdr:cNvPr>
        <xdr:cNvSpPr>
          <a:spLocks noChangeArrowheads="1"/>
        </xdr:cNvSpPr>
      </xdr:nvSpPr>
      <xdr:spPr bwMode="auto">
        <a:xfrm flipH="1">
          <a:off x="6235700" y="9512300"/>
          <a:ext cx="520700" cy="215900"/>
        </a:xfrm>
        <a:prstGeom prst="ellipse">
          <a:avLst/>
        </a:prstGeom>
        <a:solidFill>
          <a:srgbClr val="C0DCC0">
            <a:alpha val="0"/>
          </a:srgbClr>
        </a:solidFill>
        <a:ln w="9525">
          <a:solidFill>
            <a:srgbClr val="000000"/>
          </a:solidFill>
          <a:round/>
          <a:headEnd/>
          <a:tailEnd/>
        </a:ln>
      </xdr:spPr>
    </xdr:sp>
    <xdr:clientData fLocksWithSheet="0"/>
  </xdr:twoCellAnchor>
  <xdr:twoCellAnchor>
    <xdr:from>
      <xdr:col>26</xdr:col>
      <xdr:colOff>88900</xdr:colOff>
      <xdr:row>89</xdr:row>
      <xdr:rowOff>139700</xdr:rowOff>
    </xdr:from>
    <xdr:to>
      <xdr:col>29</xdr:col>
      <xdr:colOff>101600</xdr:colOff>
      <xdr:row>90</xdr:row>
      <xdr:rowOff>127000</xdr:rowOff>
    </xdr:to>
    <xdr:sp macro="" textlink="">
      <xdr:nvSpPr>
        <xdr:cNvPr id="7780" name="Oval 22">
          <a:extLst>
            <a:ext uri="{FF2B5EF4-FFF2-40B4-BE49-F238E27FC236}">
              <a16:creationId xmlns:a16="http://schemas.microsoft.com/office/drawing/2014/main" id="{1020A79E-03B9-F644-960C-004A623DB759}"/>
            </a:ext>
          </a:extLst>
        </xdr:cNvPr>
        <xdr:cNvSpPr>
          <a:spLocks noChangeArrowheads="1"/>
        </xdr:cNvSpPr>
      </xdr:nvSpPr>
      <xdr:spPr bwMode="auto">
        <a:xfrm flipH="1">
          <a:off x="5003800" y="9563100"/>
          <a:ext cx="508000" cy="165100"/>
        </a:xfrm>
        <a:prstGeom prst="ellipse">
          <a:avLst/>
        </a:prstGeom>
        <a:solidFill>
          <a:srgbClr val="C0DCC0">
            <a:alpha val="0"/>
          </a:srgbClr>
        </a:solidFill>
        <a:ln w="9525">
          <a:solidFill>
            <a:srgbClr val="000000"/>
          </a:solidFill>
          <a:round/>
          <a:headEnd/>
          <a:tailEnd/>
        </a:ln>
      </xdr:spPr>
    </xdr:sp>
    <xdr:clientData fLocksWithSheet="0"/>
  </xdr:twoCellAnchor>
  <xdr:twoCellAnchor>
    <xdr:from>
      <xdr:col>29</xdr:col>
      <xdr:colOff>127000</xdr:colOff>
      <xdr:row>89</xdr:row>
      <xdr:rowOff>88900</xdr:rowOff>
    </xdr:from>
    <xdr:to>
      <xdr:col>31</xdr:col>
      <xdr:colOff>203200</xdr:colOff>
      <xdr:row>90</xdr:row>
      <xdr:rowOff>76200</xdr:rowOff>
    </xdr:to>
    <xdr:sp macro="" textlink="">
      <xdr:nvSpPr>
        <xdr:cNvPr id="7781" name="Oval 23">
          <a:extLst>
            <a:ext uri="{FF2B5EF4-FFF2-40B4-BE49-F238E27FC236}">
              <a16:creationId xmlns:a16="http://schemas.microsoft.com/office/drawing/2014/main" id="{C7F8473D-4BEA-A848-B706-E8B17E4B2E0D}"/>
            </a:ext>
          </a:extLst>
        </xdr:cNvPr>
        <xdr:cNvSpPr>
          <a:spLocks noChangeArrowheads="1"/>
        </xdr:cNvSpPr>
      </xdr:nvSpPr>
      <xdr:spPr bwMode="auto">
        <a:xfrm flipH="1">
          <a:off x="5537200" y="9512300"/>
          <a:ext cx="508000" cy="165100"/>
        </a:xfrm>
        <a:prstGeom prst="ellipse">
          <a:avLst/>
        </a:prstGeom>
        <a:solidFill>
          <a:srgbClr val="C0DCC0">
            <a:alpha val="0"/>
          </a:srgbClr>
        </a:solidFill>
        <a:ln w="9525">
          <a:solidFill>
            <a:srgbClr val="000000"/>
          </a:solidFill>
          <a:round/>
          <a:headEnd/>
          <a:tailEnd/>
        </a:ln>
      </xdr:spPr>
    </xdr:sp>
    <xdr:clientData fLocksWithSheet="0"/>
  </xdr:twoCellAnchor>
  <xdr:twoCellAnchor>
    <xdr:from>
      <xdr:col>13</xdr:col>
      <xdr:colOff>228600</xdr:colOff>
      <xdr:row>89</xdr:row>
      <xdr:rowOff>114300</xdr:rowOff>
    </xdr:from>
    <xdr:to>
      <xdr:col>17</xdr:col>
      <xdr:colOff>139700</xdr:colOff>
      <xdr:row>90</xdr:row>
      <xdr:rowOff>101600</xdr:rowOff>
    </xdr:to>
    <xdr:sp macro="" textlink="">
      <xdr:nvSpPr>
        <xdr:cNvPr id="7782" name="Oval 24">
          <a:extLst>
            <a:ext uri="{FF2B5EF4-FFF2-40B4-BE49-F238E27FC236}">
              <a16:creationId xmlns:a16="http://schemas.microsoft.com/office/drawing/2014/main" id="{7124AD45-A4B4-0B42-A917-5CDBC86817AC}"/>
            </a:ext>
          </a:extLst>
        </xdr:cNvPr>
        <xdr:cNvSpPr>
          <a:spLocks noChangeArrowheads="1"/>
        </xdr:cNvSpPr>
      </xdr:nvSpPr>
      <xdr:spPr bwMode="auto">
        <a:xfrm flipH="1">
          <a:off x="3073400" y="9537700"/>
          <a:ext cx="508000" cy="165100"/>
        </a:xfrm>
        <a:prstGeom prst="ellipse">
          <a:avLst/>
        </a:prstGeom>
        <a:solidFill>
          <a:srgbClr val="C0DCC0">
            <a:alpha val="0"/>
          </a:srgbClr>
        </a:solidFill>
        <a:ln w="9525">
          <a:solidFill>
            <a:srgbClr val="000000"/>
          </a:solidFill>
          <a:round/>
          <a:headEnd/>
          <a:tailEnd/>
        </a:ln>
      </xdr:spPr>
    </xdr:sp>
    <xdr:clientData fLocksWithSheet="0"/>
  </xdr:twoCellAnchor>
  <xdr:twoCellAnchor>
    <xdr:from>
      <xdr:col>2</xdr:col>
      <xdr:colOff>266700</xdr:colOff>
      <xdr:row>89</xdr:row>
      <xdr:rowOff>114300</xdr:rowOff>
    </xdr:from>
    <xdr:to>
      <xdr:col>5</xdr:col>
      <xdr:colOff>368300</xdr:colOff>
      <xdr:row>90</xdr:row>
      <xdr:rowOff>114300</xdr:rowOff>
    </xdr:to>
    <xdr:sp macro="" textlink="">
      <xdr:nvSpPr>
        <xdr:cNvPr id="7783" name="Oval 25">
          <a:extLst>
            <a:ext uri="{FF2B5EF4-FFF2-40B4-BE49-F238E27FC236}">
              <a16:creationId xmlns:a16="http://schemas.microsoft.com/office/drawing/2014/main" id="{AF48082C-1C20-224F-99B0-0FD3DB00650D}"/>
            </a:ext>
          </a:extLst>
        </xdr:cNvPr>
        <xdr:cNvSpPr>
          <a:spLocks noChangeArrowheads="1"/>
        </xdr:cNvSpPr>
      </xdr:nvSpPr>
      <xdr:spPr bwMode="auto">
        <a:xfrm flipH="1">
          <a:off x="1041400" y="9537700"/>
          <a:ext cx="508000" cy="177800"/>
        </a:xfrm>
        <a:prstGeom prst="ellipse">
          <a:avLst/>
        </a:prstGeom>
        <a:solidFill>
          <a:srgbClr val="C0DCC0">
            <a:alpha val="0"/>
          </a:srgbClr>
        </a:solidFill>
        <a:ln w="9525">
          <a:solidFill>
            <a:srgbClr val="000000"/>
          </a:solidFill>
          <a:round/>
          <a:headEnd/>
          <a:tailEnd/>
        </a:ln>
      </xdr:spPr>
    </xdr:sp>
    <xdr:clientData fLocksWithSheet="0"/>
  </xdr:twoCellAnchor>
  <xdr:twoCellAnchor>
    <xdr:from>
      <xdr:col>64</xdr:col>
      <xdr:colOff>76200</xdr:colOff>
      <xdr:row>11</xdr:row>
      <xdr:rowOff>215900</xdr:rowOff>
    </xdr:from>
    <xdr:to>
      <xdr:col>64</xdr:col>
      <xdr:colOff>292100</xdr:colOff>
      <xdr:row>13</xdr:row>
      <xdr:rowOff>50800</xdr:rowOff>
    </xdr:to>
    <xdr:sp macro="" textlink="">
      <xdr:nvSpPr>
        <xdr:cNvPr id="7784" name="Oval 26">
          <a:extLst>
            <a:ext uri="{FF2B5EF4-FFF2-40B4-BE49-F238E27FC236}">
              <a16:creationId xmlns:a16="http://schemas.microsoft.com/office/drawing/2014/main" id="{926E3115-943E-1B41-B8DA-FBD078BC1576}"/>
            </a:ext>
          </a:extLst>
        </xdr:cNvPr>
        <xdr:cNvSpPr>
          <a:spLocks noChangeArrowheads="1"/>
        </xdr:cNvSpPr>
      </xdr:nvSpPr>
      <xdr:spPr bwMode="auto">
        <a:xfrm>
          <a:off x="13512800" y="1371600"/>
          <a:ext cx="215900" cy="203200"/>
        </a:xfrm>
        <a:prstGeom prst="ellipse">
          <a:avLst/>
        </a:prstGeom>
        <a:solidFill>
          <a:srgbClr val="C0DCC0">
            <a:alpha val="0"/>
          </a:srgbClr>
        </a:solidFill>
        <a:ln w="9525">
          <a:solidFill>
            <a:srgbClr val="000000"/>
          </a:solidFill>
          <a:round/>
          <a:headEnd/>
          <a:tailEnd/>
        </a:ln>
      </xdr:spPr>
    </xdr:sp>
    <xdr:clientData fLocksWithSheet="0"/>
  </xdr:twoCellAnchor>
  <xdr:twoCellAnchor>
    <xdr:from>
      <xdr:col>64</xdr:col>
      <xdr:colOff>127000</xdr:colOff>
      <xdr:row>22</xdr:row>
      <xdr:rowOff>38100</xdr:rowOff>
    </xdr:from>
    <xdr:to>
      <xdr:col>64</xdr:col>
      <xdr:colOff>342900</xdr:colOff>
      <xdr:row>24</xdr:row>
      <xdr:rowOff>38100</xdr:rowOff>
    </xdr:to>
    <xdr:sp macro="" textlink="">
      <xdr:nvSpPr>
        <xdr:cNvPr id="7785" name="Oval 28">
          <a:extLst>
            <a:ext uri="{FF2B5EF4-FFF2-40B4-BE49-F238E27FC236}">
              <a16:creationId xmlns:a16="http://schemas.microsoft.com/office/drawing/2014/main" id="{5FD1A45B-9346-AC49-AC5D-02AB92154F4E}"/>
            </a:ext>
          </a:extLst>
        </xdr:cNvPr>
        <xdr:cNvSpPr>
          <a:spLocks noChangeArrowheads="1"/>
        </xdr:cNvSpPr>
      </xdr:nvSpPr>
      <xdr:spPr bwMode="auto">
        <a:xfrm>
          <a:off x="13563600" y="2667000"/>
          <a:ext cx="215900" cy="203200"/>
        </a:xfrm>
        <a:prstGeom prst="ellipse">
          <a:avLst/>
        </a:prstGeom>
        <a:solidFill>
          <a:srgbClr val="C0DCC0">
            <a:alpha val="0"/>
          </a:srgbClr>
        </a:solidFill>
        <a:ln w="9525">
          <a:solidFill>
            <a:srgbClr val="000000"/>
          </a:solidFill>
          <a:round/>
          <a:headEnd/>
          <a:tailEnd/>
        </a:ln>
      </xdr:spPr>
    </xdr:sp>
    <xdr:clientData fLocksWithSheet="0"/>
  </xdr:twoCellAnchor>
  <xdr:twoCellAnchor>
    <xdr:from>
      <xdr:col>64</xdr:col>
      <xdr:colOff>88900</xdr:colOff>
      <xdr:row>31</xdr:row>
      <xdr:rowOff>101600</xdr:rowOff>
    </xdr:from>
    <xdr:to>
      <xdr:col>64</xdr:col>
      <xdr:colOff>254000</xdr:colOff>
      <xdr:row>34</xdr:row>
      <xdr:rowOff>12700</xdr:rowOff>
    </xdr:to>
    <xdr:sp macro="" textlink="">
      <xdr:nvSpPr>
        <xdr:cNvPr id="7786" name="Oval 29">
          <a:extLst>
            <a:ext uri="{FF2B5EF4-FFF2-40B4-BE49-F238E27FC236}">
              <a16:creationId xmlns:a16="http://schemas.microsoft.com/office/drawing/2014/main" id="{80E1C4F4-FA08-3D4E-B606-1B80E1D3934D}"/>
            </a:ext>
          </a:extLst>
        </xdr:cNvPr>
        <xdr:cNvSpPr>
          <a:spLocks noChangeArrowheads="1"/>
        </xdr:cNvSpPr>
      </xdr:nvSpPr>
      <xdr:spPr bwMode="auto">
        <a:xfrm>
          <a:off x="13525500" y="3835400"/>
          <a:ext cx="165100" cy="165100"/>
        </a:xfrm>
        <a:prstGeom prst="ellipse">
          <a:avLst/>
        </a:prstGeom>
        <a:solidFill>
          <a:srgbClr val="C0DCC0">
            <a:alpha val="0"/>
          </a:srgbClr>
        </a:solidFill>
        <a:ln w="9525">
          <a:solidFill>
            <a:srgbClr val="000000"/>
          </a:solidFill>
          <a:round/>
          <a:headEnd/>
          <a:tailEnd/>
        </a:ln>
      </xdr:spPr>
    </xdr:sp>
    <xdr:clientData fLocksWithSheet="0"/>
  </xdr:twoCellAnchor>
  <xdr:twoCellAnchor>
    <xdr:from>
      <xdr:col>64</xdr:col>
      <xdr:colOff>342900</xdr:colOff>
      <xdr:row>34</xdr:row>
      <xdr:rowOff>101600</xdr:rowOff>
    </xdr:from>
    <xdr:to>
      <xdr:col>64</xdr:col>
      <xdr:colOff>508000</xdr:colOff>
      <xdr:row>36</xdr:row>
      <xdr:rowOff>88900</xdr:rowOff>
    </xdr:to>
    <xdr:sp macro="" textlink="">
      <xdr:nvSpPr>
        <xdr:cNvPr id="7787" name="Oval 30">
          <a:extLst>
            <a:ext uri="{FF2B5EF4-FFF2-40B4-BE49-F238E27FC236}">
              <a16:creationId xmlns:a16="http://schemas.microsoft.com/office/drawing/2014/main" id="{839A925F-140B-214F-B037-68D78D19389B}"/>
            </a:ext>
          </a:extLst>
        </xdr:cNvPr>
        <xdr:cNvSpPr>
          <a:spLocks noChangeArrowheads="1"/>
        </xdr:cNvSpPr>
      </xdr:nvSpPr>
      <xdr:spPr bwMode="auto">
        <a:xfrm>
          <a:off x="13779500" y="4089400"/>
          <a:ext cx="165100" cy="177800"/>
        </a:xfrm>
        <a:prstGeom prst="ellipse">
          <a:avLst/>
        </a:prstGeom>
        <a:solidFill>
          <a:srgbClr val="C0DCC0">
            <a:alpha val="0"/>
          </a:srgbClr>
        </a:solidFill>
        <a:ln w="9525">
          <a:solidFill>
            <a:srgbClr val="000000"/>
          </a:solidFill>
          <a:round/>
          <a:headEnd/>
          <a:tailEnd/>
        </a:ln>
      </xdr:spPr>
    </xdr:sp>
    <xdr:clientData fLocksWithSheet="0"/>
  </xdr:twoCellAnchor>
  <xdr:twoCellAnchor>
    <xdr:from>
      <xdr:col>64</xdr:col>
      <xdr:colOff>88900</xdr:colOff>
      <xdr:row>38</xdr:row>
      <xdr:rowOff>50800</xdr:rowOff>
    </xdr:from>
    <xdr:to>
      <xdr:col>64</xdr:col>
      <xdr:colOff>254000</xdr:colOff>
      <xdr:row>40</xdr:row>
      <xdr:rowOff>0</xdr:rowOff>
    </xdr:to>
    <xdr:sp macro="" textlink="">
      <xdr:nvSpPr>
        <xdr:cNvPr id="7788" name="Oval 31">
          <a:extLst>
            <a:ext uri="{FF2B5EF4-FFF2-40B4-BE49-F238E27FC236}">
              <a16:creationId xmlns:a16="http://schemas.microsoft.com/office/drawing/2014/main" id="{912D0540-1522-9B4E-A892-3D9C108DD630}"/>
            </a:ext>
          </a:extLst>
        </xdr:cNvPr>
        <xdr:cNvSpPr>
          <a:spLocks noChangeArrowheads="1"/>
        </xdr:cNvSpPr>
      </xdr:nvSpPr>
      <xdr:spPr bwMode="auto">
        <a:xfrm>
          <a:off x="13525500" y="4419600"/>
          <a:ext cx="165100" cy="165100"/>
        </a:xfrm>
        <a:prstGeom prst="ellipse">
          <a:avLst/>
        </a:prstGeom>
        <a:solidFill>
          <a:srgbClr val="C0DCC0">
            <a:alpha val="0"/>
          </a:srgbClr>
        </a:solidFill>
        <a:ln w="9525">
          <a:solidFill>
            <a:srgbClr val="000000"/>
          </a:solidFill>
          <a:round/>
          <a:headEnd/>
          <a:tailEnd/>
        </a:ln>
      </xdr:spPr>
    </xdr:sp>
    <xdr:clientData fLocksWithSheet="0"/>
  </xdr:twoCellAnchor>
  <xdr:twoCellAnchor>
    <xdr:from>
      <xdr:col>64</xdr:col>
      <xdr:colOff>330200</xdr:colOff>
      <xdr:row>31</xdr:row>
      <xdr:rowOff>139700</xdr:rowOff>
    </xdr:from>
    <xdr:to>
      <xdr:col>64</xdr:col>
      <xdr:colOff>482600</xdr:colOff>
      <xdr:row>34</xdr:row>
      <xdr:rowOff>38100</xdr:rowOff>
    </xdr:to>
    <xdr:sp macro="" textlink="">
      <xdr:nvSpPr>
        <xdr:cNvPr id="7789" name="Oval 29">
          <a:extLst>
            <a:ext uri="{FF2B5EF4-FFF2-40B4-BE49-F238E27FC236}">
              <a16:creationId xmlns:a16="http://schemas.microsoft.com/office/drawing/2014/main" id="{68A73A06-8F0A-0F4D-9D62-5E33AA9A8A7A}"/>
            </a:ext>
          </a:extLst>
        </xdr:cNvPr>
        <xdr:cNvSpPr>
          <a:spLocks noChangeArrowheads="1"/>
        </xdr:cNvSpPr>
      </xdr:nvSpPr>
      <xdr:spPr bwMode="auto">
        <a:xfrm>
          <a:off x="13766800" y="3873500"/>
          <a:ext cx="152400" cy="152400"/>
        </a:xfrm>
        <a:prstGeom prst="ellipse">
          <a:avLst/>
        </a:prstGeom>
        <a:solidFill>
          <a:srgbClr val="C0DCC0">
            <a:alpha val="0"/>
          </a:srgbClr>
        </a:solidFill>
        <a:ln w="9525">
          <a:solidFill>
            <a:srgbClr val="000000"/>
          </a:solidFill>
          <a:round/>
          <a:headEnd/>
          <a:tailEnd/>
        </a:ln>
      </xdr:spPr>
    </xdr:sp>
    <xdr:clientData fLocksWithSheet="0"/>
  </xdr:twoCellAnchor>
  <xdr:twoCellAnchor>
    <xdr:from>
      <xdr:col>64</xdr:col>
      <xdr:colOff>63500</xdr:colOff>
      <xdr:row>34</xdr:row>
      <xdr:rowOff>101600</xdr:rowOff>
    </xdr:from>
    <xdr:to>
      <xdr:col>64</xdr:col>
      <xdr:colOff>228600</xdr:colOff>
      <xdr:row>36</xdr:row>
      <xdr:rowOff>76200</xdr:rowOff>
    </xdr:to>
    <xdr:sp macro="" textlink="">
      <xdr:nvSpPr>
        <xdr:cNvPr id="7790" name="Oval 30">
          <a:extLst>
            <a:ext uri="{FF2B5EF4-FFF2-40B4-BE49-F238E27FC236}">
              <a16:creationId xmlns:a16="http://schemas.microsoft.com/office/drawing/2014/main" id="{F4595967-3657-234D-8CC7-3D6337EC0DC6}"/>
            </a:ext>
          </a:extLst>
        </xdr:cNvPr>
        <xdr:cNvSpPr>
          <a:spLocks noChangeArrowheads="1"/>
        </xdr:cNvSpPr>
      </xdr:nvSpPr>
      <xdr:spPr bwMode="auto">
        <a:xfrm>
          <a:off x="13500100" y="4089400"/>
          <a:ext cx="165100" cy="165100"/>
        </a:xfrm>
        <a:prstGeom prst="ellipse">
          <a:avLst/>
        </a:prstGeom>
        <a:solidFill>
          <a:srgbClr val="C0DCC0">
            <a:alpha val="0"/>
          </a:srgbClr>
        </a:solidFill>
        <a:ln w="9525">
          <a:solidFill>
            <a:srgbClr val="000000"/>
          </a:solidFill>
          <a:round/>
          <a:headEnd/>
          <a:tailEnd/>
        </a:ln>
      </xdr:spPr>
    </xdr:sp>
    <xdr:clientData fLocksWithSheet="0"/>
  </xdr:twoCellAnchor>
  <xdr:twoCellAnchor>
    <xdr:from>
      <xdr:col>64</xdr:col>
      <xdr:colOff>355600</xdr:colOff>
      <xdr:row>38</xdr:row>
      <xdr:rowOff>38100</xdr:rowOff>
    </xdr:from>
    <xdr:to>
      <xdr:col>64</xdr:col>
      <xdr:colOff>520700</xdr:colOff>
      <xdr:row>39</xdr:row>
      <xdr:rowOff>101600</xdr:rowOff>
    </xdr:to>
    <xdr:sp macro="" textlink="">
      <xdr:nvSpPr>
        <xdr:cNvPr id="7791" name="Oval 31">
          <a:extLst>
            <a:ext uri="{FF2B5EF4-FFF2-40B4-BE49-F238E27FC236}">
              <a16:creationId xmlns:a16="http://schemas.microsoft.com/office/drawing/2014/main" id="{3DEE13CC-7B89-284E-BE24-2A3B9477CFCB}"/>
            </a:ext>
          </a:extLst>
        </xdr:cNvPr>
        <xdr:cNvSpPr>
          <a:spLocks noChangeArrowheads="1"/>
        </xdr:cNvSpPr>
      </xdr:nvSpPr>
      <xdr:spPr bwMode="auto">
        <a:xfrm>
          <a:off x="13792200" y="4406900"/>
          <a:ext cx="165100" cy="165100"/>
        </a:xfrm>
        <a:prstGeom prst="ellipse">
          <a:avLst/>
        </a:prstGeom>
        <a:solidFill>
          <a:srgbClr val="C0DCC0">
            <a:alpha val="0"/>
          </a:srgbClr>
        </a:solidFill>
        <a:ln w="9525">
          <a:solidFill>
            <a:srgbClr val="000000"/>
          </a:solidFill>
          <a:round/>
          <a:headEnd/>
          <a:tailEnd/>
        </a:ln>
      </xdr:spPr>
    </xdr:sp>
    <xdr:clientData fLocksWithSheet="0"/>
  </xdr:twoCellAnchor>
  <xdr:twoCellAnchor>
    <xdr:from>
      <xdr:col>64</xdr:col>
      <xdr:colOff>330200</xdr:colOff>
      <xdr:row>41</xdr:row>
      <xdr:rowOff>139700</xdr:rowOff>
    </xdr:from>
    <xdr:to>
      <xdr:col>64</xdr:col>
      <xdr:colOff>482600</xdr:colOff>
      <xdr:row>44</xdr:row>
      <xdr:rowOff>25400</xdr:rowOff>
    </xdr:to>
    <xdr:sp macro="" textlink="">
      <xdr:nvSpPr>
        <xdr:cNvPr id="7792" name="Oval 32">
          <a:extLst>
            <a:ext uri="{FF2B5EF4-FFF2-40B4-BE49-F238E27FC236}">
              <a16:creationId xmlns:a16="http://schemas.microsoft.com/office/drawing/2014/main" id="{8DBB3349-4A8D-A649-B574-76C7C04AD453}"/>
            </a:ext>
          </a:extLst>
        </xdr:cNvPr>
        <xdr:cNvSpPr>
          <a:spLocks noChangeArrowheads="1"/>
        </xdr:cNvSpPr>
      </xdr:nvSpPr>
      <xdr:spPr bwMode="auto">
        <a:xfrm>
          <a:off x="13766800" y="4737100"/>
          <a:ext cx="152400" cy="165100"/>
        </a:xfrm>
        <a:prstGeom prst="ellipse">
          <a:avLst/>
        </a:prstGeom>
        <a:solidFill>
          <a:srgbClr val="C0DCC0">
            <a:alpha val="0"/>
          </a:srgbClr>
        </a:solidFill>
        <a:ln w="9525">
          <a:solidFill>
            <a:srgbClr val="000000"/>
          </a:solidFill>
          <a:round/>
          <a:headEnd/>
          <a:tailEnd/>
        </a:ln>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11</xdr:col>
      <xdr:colOff>63500</xdr:colOff>
      <xdr:row>0</xdr:row>
      <xdr:rowOff>0</xdr:rowOff>
    </xdr:from>
    <xdr:to>
      <xdr:col>12</xdr:col>
      <xdr:colOff>152400</xdr:colOff>
      <xdr:row>3</xdr:row>
      <xdr:rowOff>0</xdr:rowOff>
    </xdr:to>
    <xdr:grpSp>
      <xdr:nvGrpSpPr>
        <xdr:cNvPr id="9369" name="Group 31">
          <a:extLst>
            <a:ext uri="{FF2B5EF4-FFF2-40B4-BE49-F238E27FC236}">
              <a16:creationId xmlns:a16="http://schemas.microsoft.com/office/drawing/2014/main" id="{BD1FA4FE-203C-244B-8DE2-7B369DDDCA69}"/>
            </a:ext>
          </a:extLst>
        </xdr:cNvPr>
        <xdr:cNvGrpSpPr>
          <a:grpSpLocks/>
        </xdr:cNvGrpSpPr>
      </xdr:nvGrpSpPr>
      <xdr:grpSpPr bwMode="auto">
        <a:xfrm>
          <a:off x="3606616" y="0"/>
          <a:ext cx="466219" cy="469348"/>
          <a:chOff x="375" y="3"/>
          <a:chExt cx="50" cy="50"/>
        </a:xfrm>
      </xdr:grpSpPr>
      <xdr:sp macro="" textlink="">
        <xdr:nvSpPr>
          <xdr:cNvPr id="9394" name="Oval 3">
            <a:extLst>
              <a:ext uri="{FF2B5EF4-FFF2-40B4-BE49-F238E27FC236}">
                <a16:creationId xmlns:a16="http://schemas.microsoft.com/office/drawing/2014/main" id="{5C370504-EF20-E244-85CF-93D50A95D65F}"/>
              </a:ext>
            </a:extLst>
          </xdr:cNvPr>
          <xdr:cNvSpPr>
            <a:spLocks noChangeArrowheads="1"/>
          </xdr:cNvSpPr>
        </xdr:nvSpPr>
        <xdr:spPr bwMode="auto">
          <a:xfrm>
            <a:off x="375" y="3"/>
            <a:ext cx="48" cy="50"/>
          </a:xfrm>
          <a:prstGeom prst="ellipse">
            <a:avLst/>
          </a:prstGeom>
          <a:solidFill>
            <a:srgbClr val="000000"/>
          </a:solidFill>
          <a:ln w="9525">
            <a:solidFill>
              <a:srgbClr val="000000"/>
            </a:solidFill>
            <a:round/>
            <a:headEnd/>
            <a:tailEnd/>
          </a:ln>
        </xdr:spPr>
      </xdr:sp>
      <xdr:sp macro="" textlink="">
        <xdr:nvSpPr>
          <xdr:cNvPr id="2052" name="Text Box 4">
            <a:extLst>
              <a:ext uri="{FF2B5EF4-FFF2-40B4-BE49-F238E27FC236}">
                <a16:creationId xmlns:a16="http://schemas.microsoft.com/office/drawing/2014/main" id="{5B10459D-4859-F943-8A08-849FAD2A017B}"/>
              </a:ext>
            </a:extLst>
          </xdr:cNvPr>
          <xdr:cNvSpPr txBox="1">
            <a:spLocks noChangeArrowheads="1"/>
          </xdr:cNvSpPr>
        </xdr:nvSpPr>
        <xdr:spPr bwMode="auto">
          <a:xfrm>
            <a:off x="376" y="4"/>
            <a:ext cx="49" cy="47"/>
          </a:xfrm>
          <a:prstGeom prst="rect">
            <a:avLst/>
          </a:prstGeom>
          <a:noFill/>
          <a:ln w="9525">
            <a:noFill/>
            <a:miter lim="800000"/>
            <a:headEnd/>
            <a:tailEnd/>
          </a:ln>
        </xdr:spPr>
        <xdr:txBody>
          <a:bodyPr vertOverflow="clip" wrap="square" lIns="54864" tIns="32004" rIns="0" bIns="0" anchor="t" upright="1"/>
          <a:lstStyle/>
          <a:p>
            <a:pPr algn="l" rtl="1">
              <a:defRPr sz="1000"/>
            </a:pPr>
            <a:r>
              <a:rPr lang="ja-JP" altLang="en-US" sz="2600" b="0" i="0" strike="noStrike">
                <a:solidFill>
                  <a:srgbClr val="FFFFFF"/>
                </a:solidFill>
                <a:latin typeface="ＭＳ ゴシック"/>
                <a:ea typeface="ＭＳ ゴシック"/>
              </a:rPr>
              <a:t>Ｂ</a:t>
            </a:r>
          </a:p>
        </xdr:txBody>
      </xdr:sp>
    </xdr:grpSp>
    <xdr:clientData/>
  </xdr:twoCellAnchor>
  <xdr:twoCellAnchor>
    <xdr:from>
      <xdr:col>21</xdr:col>
      <xdr:colOff>25400</xdr:colOff>
      <xdr:row>2</xdr:row>
      <xdr:rowOff>88900</xdr:rowOff>
    </xdr:from>
    <xdr:to>
      <xdr:col>22</xdr:col>
      <xdr:colOff>38100</xdr:colOff>
      <xdr:row>21</xdr:row>
      <xdr:rowOff>25400</xdr:rowOff>
    </xdr:to>
    <xdr:grpSp>
      <xdr:nvGrpSpPr>
        <xdr:cNvPr id="9370" name="Group 12">
          <a:extLst>
            <a:ext uri="{FF2B5EF4-FFF2-40B4-BE49-F238E27FC236}">
              <a16:creationId xmlns:a16="http://schemas.microsoft.com/office/drawing/2014/main" id="{A0ED2ECB-0151-D945-8D0B-550C5E662F23}"/>
            </a:ext>
          </a:extLst>
        </xdr:cNvPr>
        <xdr:cNvGrpSpPr>
          <a:grpSpLocks/>
        </xdr:cNvGrpSpPr>
      </xdr:nvGrpSpPr>
      <xdr:grpSpPr bwMode="auto">
        <a:xfrm>
          <a:off x="6347791" y="420204"/>
          <a:ext cx="67918" cy="1344544"/>
          <a:chOff x="672" y="43"/>
          <a:chExt cx="7" cy="153"/>
        </a:xfrm>
      </xdr:grpSpPr>
      <xdr:sp macro="" textlink="">
        <xdr:nvSpPr>
          <xdr:cNvPr id="9391" name="Line 7">
            <a:extLst>
              <a:ext uri="{FF2B5EF4-FFF2-40B4-BE49-F238E27FC236}">
                <a16:creationId xmlns:a16="http://schemas.microsoft.com/office/drawing/2014/main" id="{E449B603-2A5A-6444-BF1E-F73919E2F0FF}"/>
              </a:ext>
            </a:extLst>
          </xdr:cNvPr>
          <xdr:cNvSpPr>
            <a:spLocks noChangeShapeType="1"/>
          </xdr:cNvSpPr>
        </xdr:nvSpPr>
        <xdr:spPr bwMode="auto">
          <a:xfrm>
            <a:off x="672" y="43"/>
            <a:ext cx="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392" name="Line 8">
            <a:extLst>
              <a:ext uri="{FF2B5EF4-FFF2-40B4-BE49-F238E27FC236}">
                <a16:creationId xmlns:a16="http://schemas.microsoft.com/office/drawing/2014/main" id="{BC995142-FFF6-D145-9646-28DC4F551CA8}"/>
              </a:ext>
            </a:extLst>
          </xdr:cNvPr>
          <xdr:cNvSpPr>
            <a:spLocks noChangeShapeType="1"/>
          </xdr:cNvSpPr>
        </xdr:nvSpPr>
        <xdr:spPr bwMode="auto">
          <a:xfrm>
            <a:off x="679" y="43"/>
            <a:ext cx="0" cy="15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393" name="Line 9">
            <a:extLst>
              <a:ext uri="{FF2B5EF4-FFF2-40B4-BE49-F238E27FC236}">
                <a16:creationId xmlns:a16="http://schemas.microsoft.com/office/drawing/2014/main" id="{8B8DC55D-804C-A344-9235-797509CDE96D}"/>
              </a:ext>
            </a:extLst>
          </xdr:cNvPr>
          <xdr:cNvSpPr>
            <a:spLocks noChangeShapeType="1"/>
          </xdr:cNvSpPr>
        </xdr:nvSpPr>
        <xdr:spPr bwMode="auto">
          <a:xfrm flipH="1">
            <a:off x="672" y="196"/>
            <a:ext cx="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38100</xdr:colOff>
      <xdr:row>6</xdr:row>
      <xdr:rowOff>12700</xdr:rowOff>
    </xdr:from>
    <xdr:to>
      <xdr:col>0</xdr:col>
      <xdr:colOff>63500</xdr:colOff>
      <xdr:row>11</xdr:row>
      <xdr:rowOff>50800</xdr:rowOff>
    </xdr:to>
    <xdr:grpSp>
      <xdr:nvGrpSpPr>
        <xdr:cNvPr id="9371" name="Group 11">
          <a:extLst>
            <a:ext uri="{FF2B5EF4-FFF2-40B4-BE49-F238E27FC236}">
              <a16:creationId xmlns:a16="http://schemas.microsoft.com/office/drawing/2014/main" id="{794AA3D8-0040-1943-A62F-CA2C75533B27}"/>
            </a:ext>
          </a:extLst>
        </xdr:cNvPr>
        <xdr:cNvGrpSpPr>
          <a:grpSpLocks/>
        </xdr:cNvGrpSpPr>
      </xdr:nvGrpSpPr>
      <xdr:grpSpPr bwMode="auto">
        <a:xfrm>
          <a:off x="38100" y="767338"/>
          <a:ext cx="25400" cy="406216"/>
          <a:chOff x="4" y="83"/>
          <a:chExt cx="3" cy="45"/>
        </a:xfrm>
      </xdr:grpSpPr>
      <xdr:sp macro="" textlink="">
        <xdr:nvSpPr>
          <xdr:cNvPr id="9389" name="Line 6">
            <a:extLst>
              <a:ext uri="{FF2B5EF4-FFF2-40B4-BE49-F238E27FC236}">
                <a16:creationId xmlns:a16="http://schemas.microsoft.com/office/drawing/2014/main" id="{37AA1661-83FF-FD41-869B-749B60A629BB}"/>
              </a:ext>
            </a:extLst>
          </xdr:cNvPr>
          <xdr:cNvSpPr>
            <a:spLocks noChangeShapeType="1"/>
          </xdr:cNvSpPr>
        </xdr:nvSpPr>
        <xdr:spPr bwMode="auto">
          <a:xfrm>
            <a:off x="4" y="83"/>
            <a:ext cx="0" cy="4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390" name="Line 10">
            <a:extLst>
              <a:ext uri="{FF2B5EF4-FFF2-40B4-BE49-F238E27FC236}">
                <a16:creationId xmlns:a16="http://schemas.microsoft.com/office/drawing/2014/main" id="{DD56113B-9B50-AC45-9741-B30EA7D0AB11}"/>
              </a:ext>
            </a:extLst>
          </xdr:cNvPr>
          <xdr:cNvSpPr>
            <a:spLocks noChangeShapeType="1"/>
          </xdr:cNvSpPr>
        </xdr:nvSpPr>
        <xdr:spPr bwMode="auto">
          <a:xfrm flipV="1">
            <a:off x="4" y="128"/>
            <a:ext cx="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20</xdr:col>
      <xdr:colOff>12700</xdr:colOff>
      <xdr:row>46</xdr:row>
      <xdr:rowOff>88900</xdr:rowOff>
    </xdr:from>
    <xdr:to>
      <xdr:col>21</xdr:col>
      <xdr:colOff>38100</xdr:colOff>
      <xdr:row>47</xdr:row>
      <xdr:rowOff>63500</xdr:rowOff>
    </xdr:to>
    <xdr:grpSp>
      <xdr:nvGrpSpPr>
        <xdr:cNvPr id="9372" name="Group 15">
          <a:extLst>
            <a:ext uri="{FF2B5EF4-FFF2-40B4-BE49-F238E27FC236}">
              <a16:creationId xmlns:a16="http://schemas.microsoft.com/office/drawing/2014/main" id="{5DEC35D6-E052-3D40-934D-A5FF210FE39F}"/>
            </a:ext>
          </a:extLst>
        </xdr:cNvPr>
        <xdr:cNvGrpSpPr>
          <a:grpSpLocks/>
        </xdr:cNvGrpSpPr>
      </xdr:nvGrpSpPr>
      <xdr:grpSpPr bwMode="auto">
        <a:xfrm>
          <a:off x="6059004" y="3926509"/>
          <a:ext cx="301487" cy="66629"/>
          <a:chOff x="620" y="434"/>
          <a:chExt cx="39" cy="10"/>
        </a:xfrm>
      </xdr:grpSpPr>
      <xdr:sp macro="" textlink="">
        <xdr:nvSpPr>
          <xdr:cNvPr id="9387" name="Line 13">
            <a:extLst>
              <a:ext uri="{FF2B5EF4-FFF2-40B4-BE49-F238E27FC236}">
                <a16:creationId xmlns:a16="http://schemas.microsoft.com/office/drawing/2014/main" id="{61371A82-13B0-CA42-859C-C80AF9D01C79}"/>
              </a:ext>
            </a:extLst>
          </xdr:cNvPr>
          <xdr:cNvSpPr>
            <a:spLocks noChangeShapeType="1"/>
          </xdr:cNvSpPr>
        </xdr:nvSpPr>
        <xdr:spPr bwMode="auto">
          <a:xfrm>
            <a:off x="620" y="444"/>
            <a:ext cx="3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388" name="Line 14">
            <a:extLst>
              <a:ext uri="{FF2B5EF4-FFF2-40B4-BE49-F238E27FC236}">
                <a16:creationId xmlns:a16="http://schemas.microsoft.com/office/drawing/2014/main" id="{0FEBFE6A-C58E-934F-8446-81392EB6FCCF}"/>
              </a:ext>
            </a:extLst>
          </xdr:cNvPr>
          <xdr:cNvSpPr>
            <a:spLocks noChangeShapeType="1"/>
          </xdr:cNvSpPr>
        </xdr:nvSpPr>
        <xdr:spPr bwMode="auto">
          <a:xfrm flipV="1">
            <a:off x="659" y="434"/>
            <a:ext cx="0" cy="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215900</xdr:colOff>
      <xdr:row>56</xdr:row>
      <xdr:rowOff>50800</xdr:rowOff>
    </xdr:from>
    <xdr:to>
      <xdr:col>9</xdr:col>
      <xdr:colOff>127000</xdr:colOff>
      <xdr:row>57</xdr:row>
      <xdr:rowOff>25400</xdr:rowOff>
    </xdr:to>
    <xdr:grpSp>
      <xdr:nvGrpSpPr>
        <xdr:cNvPr id="9373" name="Group 18">
          <a:extLst>
            <a:ext uri="{FF2B5EF4-FFF2-40B4-BE49-F238E27FC236}">
              <a16:creationId xmlns:a16="http://schemas.microsoft.com/office/drawing/2014/main" id="{F03E895E-74FC-A44E-94FE-076C62858BD1}"/>
            </a:ext>
          </a:extLst>
        </xdr:cNvPr>
        <xdr:cNvGrpSpPr>
          <a:grpSpLocks/>
        </xdr:cNvGrpSpPr>
      </xdr:nvGrpSpPr>
      <xdr:grpSpPr bwMode="auto">
        <a:xfrm>
          <a:off x="2737494" y="5047974"/>
          <a:ext cx="233202" cy="131049"/>
          <a:chOff x="294" y="563"/>
          <a:chExt cx="21" cy="12"/>
        </a:xfrm>
      </xdr:grpSpPr>
      <xdr:sp macro="" textlink="">
        <xdr:nvSpPr>
          <xdr:cNvPr id="9385" name="Line 16">
            <a:extLst>
              <a:ext uri="{FF2B5EF4-FFF2-40B4-BE49-F238E27FC236}">
                <a16:creationId xmlns:a16="http://schemas.microsoft.com/office/drawing/2014/main" id="{4151DAA0-56A0-4543-99EA-0E6A23EA9EB4}"/>
              </a:ext>
            </a:extLst>
          </xdr:cNvPr>
          <xdr:cNvSpPr>
            <a:spLocks noChangeShapeType="1"/>
          </xdr:cNvSpPr>
        </xdr:nvSpPr>
        <xdr:spPr bwMode="auto">
          <a:xfrm flipH="1" flipV="1">
            <a:off x="294" y="563"/>
            <a:ext cx="2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386" name="Line 17">
            <a:extLst>
              <a:ext uri="{FF2B5EF4-FFF2-40B4-BE49-F238E27FC236}">
                <a16:creationId xmlns:a16="http://schemas.microsoft.com/office/drawing/2014/main" id="{07D753A4-BC98-7442-9099-C65EB71C6621}"/>
              </a:ext>
            </a:extLst>
          </xdr:cNvPr>
          <xdr:cNvSpPr>
            <a:spLocks noChangeShapeType="1"/>
          </xdr:cNvSpPr>
        </xdr:nvSpPr>
        <xdr:spPr bwMode="auto">
          <a:xfrm>
            <a:off x="294" y="563"/>
            <a:ext cx="0" cy="1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29</xdr:col>
      <xdr:colOff>25400</xdr:colOff>
      <xdr:row>1</xdr:row>
      <xdr:rowOff>101600</xdr:rowOff>
    </xdr:from>
    <xdr:to>
      <xdr:col>29</xdr:col>
      <xdr:colOff>254000</xdr:colOff>
      <xdr:row>2</xdr:row>
      <xdr:rowOff>76200</xdr:rowOff>
    </xdr:to>
    <xdr:sp macro="" textlink="">
      <xdr:nvSpPr>
        <xdr:cNvPr id="9374" name="Oval 19">
          <a:extLst>
            <a:ext uri="{FF2B5EF4-FFF2-40B4-BE49-F238E27FC236}">
              <a16:creationId xmlns:a16="http://schemas.microsoft.com/office/drawing/2014/main" id="{5E6E422A-9A84-FE49-A4D4-47FA958561D7}"/>
            </a:ext>
          </a:extLst>
        </xdr:cNvPr>
        <xdr:cNvSpPr>
          <a:spLocks noChangeArrowheads="1"/>
        </xdr:cNvSpPr>
      </xdr:nvSpPr>
      <xdr:spPr bwMode="auto">
        <a:xfrm>
          <a:off x="9321800" y="292100"/>
          <a:ext cx="228600" cy="114300"/>
        </a:xfrm>
        <a:prstGeom prst="ellipse">
          <a:avLst/>
        </a:prstGeom>
        <a:solidFill>
          <a:srgbClr val="C0DCC0">
            <a:alpha val="0"/>
          </a:srgbClr>
        </a:solidFill>
        <a:ln w="9525">
          <a:solidFill>
            <a:srgbClr val="000000"/>
          </a:solidFill>
          <a:round/>
          <a:headEnd/>
          <a:tailEnd/>
        </a:ln>
      </xdr:spPr>
    </xdr:sp>
    <xdr:clientData fLocksWithSheet="0"/>
  </xdr:twoCellAnchor>
  <xdr:twoCellAnchor>
    <xdr:from>
      <xdr:col>43</xdr:col>
      <xdr:colOff>228600</xdr:colOff>
      <xdr:row>0</xdr:row>
      <xdr:rowOff>114300</xdr:rowOff>
    </xdr:from>
    <xdr:to>
      <xdr:col>45</xdr:col>
      <xdr:colOff>0</xdr:colOff>
      <xdr:row>1</xdr:row>
      <xdr:rowOff>63500</xdr:rowOff>
    </xdr:to>
    <xdr:sp macro="" textlink="">
      <xdr:nvSpPr>
        <xdr:cNvPr id="9375" name="Oval 21">
          <a:extLst>
            <a:ext uri="{FF2B5EF4-FFF2-40B4-BE49-F238E27FC236}">
              <a16:creationId xmlns:a16="http://schemas.microsoft.com/office/drawing/2014/main" id="{E30B9587-0713-2841-8C9C-0E284451C6AC}"/>
            </a:ext>
          </a:extLst>
        </xdr:cNvPr>
        <xdr:cNvSpPr>
          <a:spLocks noChangeArrowheads="1"/>
        </xdr:cNvSpPr>
      </xdr:nvSpPr>
      <xdr:spPr bwMode="auto">
        <a:xfrm>
          <a:off x="12827000" y="114300"/>
          <a:ext cx="228600" cy="139700"/>
        </a:xfrm>
        <a:prstGeom prst="ellipse">
          <a:avLst/>
        </a:prstGeom>
        <a:solidFill>
          <a:srgbClr val="C0DCC0">
            <a:alpha val="0"/>
          </a:srgbClr>
        </a:solidFill>
        <a:ln w="9525">
          <a:solidFill>
            <a:srgbClr val="000000"/>
          </a:solidFill>
          <a:round/>
          <a:headEnd/>
          <a:tailEnd/>
        </a:ln>
      </xdr:spPr>
    </xdr:sp>
    <xdr:clientData fLocksWithSheet="0"/>
  </xdr:twoCellAnchor>
  <xdr:twoCellAnchor>
    <xdr:from>
      <xdr:col>34</xdr:col>
      <xdr:colOff>127000</xdr:colOff>
      <xdr:row>33</xdr:row>
      <xdr:rowOff>12700</xdr:rowOff>
    </xdr:from>
    <xdr:to>
      <xdr:col>36</xdr:col>
      <xdr:colOff>114300</xdr:colOff>
      <xdr:row>39</xdr:row>
      <xdr:rowOff>76200</xdr:rowOff>
    </xdr:to>
    <xdr:grpSp>
      <xdr:nvGrpSpPr>
        <xdr:cNvPr id="9376" name="Group 25">
          <a:extLst>
            <a:ext uri="{FF2B5EF4-FFF2-40B4-BE49-F238E27FC236}">
              <a16:creationId xmlns:a16="http://schemas.microsoft.com/office/drawing/2014/main" id="{0F823C63-172F-1944-B0DD-5A6E6EFECBE1}"/>
            </a:ext>
          </a:extLst>
        </xdr:cNvPr>
        <xdr:cNvGrpSpPr>
          <a:grpSpLocks/>
        </xdr:cNvGrpSpPr>
      </xdr:nvGrpSpPr>
      <xdr:grpSpPr bwMode="auto">
        <a:xfrm>
          <a:off x="10986420" y="2607917"/>
          <a:ext cx="232281" cy="643283"/>
          <a:chOff x="1160" y="225"/>
          <a:chExt cx="22" cy="70"/>
        </a:xfrm>
      </xdr:grpSpPr>
      <xdr:sp macro="" textlink="">
        <xdr:nvSpPr>
          <xdr:cNvPr id="9382" name="Line 22">
            <a:extLst>
              <a:ext uri="{FF2B5EF4-FFF2-40B4-BE49-F238E27FC236}">
                <a16:creationId xmlns:a16="http://schemas.microsoft.com/office/drawing/2014/main" id="{E2421489-7D6D-C946-922F-43970B9BCBCC}"/>
              </a:ext>
            </a:extLst>
          </xdr:cNvPr>
          <xdr:cNvSpPr>
            <a:spLocks noChangeShapeType="1"/>
          </xdr:cNvSpPr>
        </xdr:nvSpPr>
        <xdr:spPr bwMode="auto">
          <a:xfrm flipH="1" flipV="1">
            <a:off x="1160" y="293"/>
            <a:ext cx="12"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383" name="Line 23">
            <a:extLst>
              <a:ext uri="{FF2B5EF4-FFF2-40B4-BE49-F238E27FC236}">
                <a16:creationId xmlns:a16="http://schemas.microsoft.com/office/drawing/2014/main" id="{C1EE31D5-778D-3C43-982D-BD890B0F47CD}"/>
              </a:ext>
            </a:extLst>
          </xdr:cNvPr>
          <xdr:cNvSpPr>
            <a:spLocks noChangeShapeType="1"/>
          </xdr:cNvSpPr>
        </xdr:nvSpPr>
        <xdr:spPr bwMode="auto">
          <a:xfrm flipV="1">
            <a:off x="1172" y="225"/>
            <a:ext cx="0" cy="7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384" name="Line 24">
            <a:extLst>
              <a:ext uri="{FF2B5EF4-FFF2-40B4-BE49-F238E27FC236}">
                <a16:creationId xmlns:a16="http://schemas.microsoft.com/office/drawing/2014/main" id="{1B6D31BA-3F5F-C441-8010-9AE375C97237}"/>
              </a:ext>
            </a:extLst>
          </xdr:cNvPr>
          <xdr:cNvSpPr>
            <a:spLocks noChangeShapeType="1"/>
          </xdr:cNvSpPr>
        </xdr:nvSpPr>
        <xdr:spPr bwMode="auto">
          <a:xfrm flipH="1">
            <a:off x="1172" y="225"/>
            <a:ext cx="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45</xdr:col>
      <xdr:colOff>330200</xdr:colOff>
      <xdr:row>30</xdr:row>
      <xdr:rowOff>0</xdr:rowOff>
    </xdr:from>
    <xdr:to>
      <xdr:col>45</xdr:col>
      <xdr:colOff>368300</xdr:colOff>
      <xdr:row>33</xdr:row>
      <xdr:rowOff>38100</xdr:rowOff>
    </xdr:to>
    <xdr:grpSp>
      <xdr:nvGrpSpPr>
        <xdr:cNvPr id="9377" name="Group 28">
          <a:extLst>
            <a:ext uri="{FF2B5EF4-FFF2-40B4-BE49-F238E27FC236}">
              <a16:creationId xmlns:a16="http://schemas.microsoft.com/office/drawing/2014/main" id="{DA4B19BD-092F-524F-B36D-14A264A4B179}"/>
            </a:ext>
          </a:extLst>
        </xdr:cNvPr>
        <xdr:cNvGrpSpPr>
          <a:grpSpLocks/>
        </xdr:cNvGrpSpPr>
      </xdr:nvGrpSpPr>
      <xdr:grpSpPr bwMode="auto">
        <a:xfrm>
          <a:off x="13416722" y="2383551"/>
          <a:ext cx="38100" cy="249766"/>
          <a:chOff x="1409" y="268"/>
          <a:chExt cx="11" cy="27"/>
        </a:xfrm>
      </xdr:grpSpPr>
      <xdr:sp macro="" textlink="">
        <xdr:nvSpPr>
          <xdr:cNvPr id="9380" name="Line 26">
            <a:extLst>
              <a:ext uri="{FF2B5EF4-FFF2-40B4-BE49-F238E27FC236}">
                <a16:creationId xmlns:a16="http://schemas.microsoft.com/office/drawing/2014/main" id="{CAA9780F-E9AD-AD42-B0AD-603ACCD20EF7}"/>
              </a:ext>
            </a:extLst>
          </xdr:cNvPr>
          <xdr:cNvSpPr>
            <a:spLocks noChangeShapeType="1"/>
          </xdr:cNvSpPr>
        </xdr:nvSpPr>
        <xdr:spPr bwMode="auto">
          <a:xfrm>
            <a:off x="1409" y="295"/>
            <a:ext cx="1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381" name="Line 27">
            <a:extLst>
              <a:ext uri="{FF2B5EF4-FFF2-40B4-BE49-F238E27FC236}">
                <a16:creationId xmlns:a16="http://schemas.microsoft.com/office/drawing/2014/main" id="{96D9664E-5C1A-3645-A728-A36545051D6A}"/>
              </a:ext>
            </a:extLst>
          </xdr:cNvPr>
          <xdr:cNvSpPr>
            <a:spLocks noChangeShapeType="1"/>
          </xdr:cNvSpPr>
        </xdr:nvSpPr>
        <xdr:spPr bwMode="auto">
          <a:xfrm flipV="1">
            <a:off x="1420" y="268"/>
            <a:ext cx="0" cy="2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32</xdr:col>
      <xdr:colOff>88900</xdr:colOff>
      <xdr:row>3</xdr:row>
      <xdr:rowOff>38100</xdr:rowOff>
    </xdr:from>
    <xdr:to>
      <xdr:col>33</xdr:col>
      <xdr:colOff>127000</xdr:colOff>
      <xdr:row>5</xdr:row>
      <xdr:rowOff>12700</xdr:rowOff>
    </xdr:to>
    <xdr:sp macro="" textlink="">
      <xdr:nvSpPr>
        <xdr:cNvPr id="9378" name="Oval 21">
          <a:extLst>
            <a:ext uri="{FF2B5EF4-FFF2-40B4-BE49-F238E27FC236}">
              <a16:creationId xmlns:a16="http://schemas.microsoft.com/office/drawing/2014/main" id="{E86DB249-3C0A-F745-A40A-AD3E0B0F5D61}"/>
            </a:ext>
          </a:extLst>
        </xdr:cNvPr>
        <xdr:cNvSpPr>
          <a:spLocks noChangeArrowheads="1"/>
        </xdr:cNvSpPr>
      </xdr:nvSpPr>
      <xdr:spPr bwMode="auto">
        <a:xfrm>
          <a:off x="10172700" y="508000"/>
          <a:ext cx="355600" cy="165100"/>
        </a:xfrm>
        <a:prstGeom prst="ellipse">
          <a:avLst/>
        </a:prstGeom>
        <a:solidFill>
          <a:srgbClr val="C0DCC0">
            <a:alpha val="0"/>
          </a:srgbClr>
        </a:solidFill>
        <a:ln w="9525">
          <a:solidFill>
            <a:srgbClr val="000000"/>
          </a:solidFill>
          <a:round/>
          <a:headEnd/>
          <a:tailEnd/>
        </a:ln>
      </xdr:spPr>
    </xdr:sp>
    <xdr:clientData fLocksWithSheet="0"/>
  </xdr:twoCellAnchor>
  <xdr:twoCellAnchor>
    <xdr:from>
      <xdr:col>3</xdr:col>
      <xdr:colOff>12700</xdr:colOff>
      <xdr:row>101</xdr:row>
      <xdr:rowOff>50800</xdr:rowOff>
    </xdr:from>
    <xdr:to>
      <xdr:col>4</xdr:col>
      <xdr:colOff>50800</xdr:colOff>
      <xdr:row>103</xdr:row>
      <xdr:rowOff>25400</xdr:rowOff>
    </xdr:to>
    <xdr:sp macro="" textlink="">
      <xdr:nvSpPr>
        <xdr:cNvPr id="9379" name="右中かっこ 3">
          <a:extLst>
            <a:ext uri="{FF2B5EF4-FFF2-40B4-BE49-F238E27FC236}">
              <a16:creationId xmlns:a16="http://schemas.microsoft.com/office/drawing/2014/main" id="{9391409F-9EAB-334F-829A-930F30DCFCC2}"/>
            </a:ext>
          </a:extLst>
        </xdr:cNvPr>
        <xdr:cNvSpPr>
          <a:spLocks/>
        </xdr:cNvSpPr>
      </xdr:nvSpPr>
      <xdr:spPr bwMode="auto">
        <a:xfrm>
          <a:off x="1358900" y="9410700"/>
          <a:ext cx="203200" cy="330200"/>
        </a:xfrm>
        <a:custGeom>
          <a:avLst/>
          <a:gdLst>
            <a:gd name="T0" fmla="*/ 0 w 2066926"/>
            <a:gd name="T1" fmla="*/ 0 h 2524125"/>
            <a:gd name="T2" fmla="*/ 0 w 2066926"/>
            <a:gd name="T3" fmla="*/ 0 h 2524125"/>
            <a:gd name="T4" fmla="*/ 0 w 2066926"/>
            <a:gd name="T5" fmla="*/ 0 h 2524125"/>
            <a:gd name="T6" fmla="*/ 0 w 2066926"/>
            <a:gd name="T7" fmla="*/ 0 h 2524125"/>
            <a:gd name="T8" fmla="*/ 0 w 2066926"/>
            <a:gd name="T9" fmla="*/ 0 h 2524125"/>
            <a:gd name="T10" fmla="*/ 0 w 2066926"/>
            <a:gd name="T11" fmla="*/ 0 h 2524125"/>
            <a:gd name="T12" fmla="*/ 0 w 2066926"/>
            <a:gd name="T13" fmla="*/ 0 h 2524125"/>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2066926" h="2524125" stroke="0">
              <a:moveTo>
                <a:pt x="0" y="0"/>
              </a:moveTo>
              <a:cubicBezTo>
                <a:pt x="570766" y="0"/>
                <a:pt x="1033463" y="77113"/>
                <a:pt x="1033463" y="172237"/>
              </a:cubicBezTo>
              <a:lnTo>
                <a:pt x="1033463" y="1089826"/>
              </a:lnTo>
              <a:cubicBezTo>
                <a:pt x="1033463" y="1184950"/>
                <a:pt x="1496160" y="1262063"/>
                <a:pt x="2066926" y="1262063"/>
              </a:cubicBezTo>
              <a:cubicBezTo>
                <a:pt x="1496160" y="1262063"/>
                <a:pt x="1033463" y="1339176"/>
                <a:pt x="1033463" y="1434300"/>
              </a:cubicBezTo>
              <a:lnTo>
                <a:pt x="1033463" y="2351888"/>
              </a:lnTo>
              <a:cubicBezTo>
                <a:pt x="1033463" y="2447012"/>
                <a:pt x="570766" y="2524125"/>
                <a:pt x="0" y="2524125"/>
              </a:cubicBezTo>
              <a:lnTo>
                <a:pt x="0" y="0"/>
              </a:lnTo>
              <a:close/>
            </a:path>
            <a:path w="2066926" h="2524125" fill="none">
              <a:moveTo>
                <a:pt x="0" y="0"/>
              </a:moveTo>
              <a:cubicBezTo>
                <a:pt x="570766" y="0"/>
                <a:pt x="1033463" y="77113"/>
                <a:pt x="1033463" y="172237"/>
              </a:cubicBezTo>
              <a:lnTo>
                <a:pt x="1033463" y="489751"/>
              </a:lnTo>
              <a:cubicBezTo>
                <a:pt x="1033463" y="584875"/>
                <a:pt x="1866901" y="460113"/>
                <a:pt x="1866901" y="500063"/>
              </a:cubicBezTo>
              <a:cubicBezTo>
                <a:pt x="1866901" y="540013"/>
                <a:pt x="1033463" y="634326"/>
                <a:pt x="1033463" y="729450"/>
              </a:cubicBezTo>
              <a:lnTo>
                <a:pt x="1033463" y="2351888"/>
              </a:lnTo>
              <a:cubicBezTo>
                <a:pt x="1033463" y="2447012"/>
                <a:pt x="570766" y="2524125"/>
                <a:pt x="0" y="2524125"/>
              </a:cubicBezTo>
            </a:path>
          </a:pathLst>
        </a:custGeom>
        <a:noFill/>
        <a:ln w="9525"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38100</xdr:colOff>
      <xdr:row>0</xdr:row>
      <xdr:rowOff>228600</xdr:rowOff>
    </xdr:from>
    <xdr:to>
      <xdr:col>14</xdr:col>
      <xdr:colOff>406400</xdr:colOff>
      <xdr:row>2</xdr:row>
      <xdr:rowOff>101600</xdr:rowOff>
    </xdr:to>
    <xdr:sp macro="" textlink="">
      <xdr:nvSpPr>
        <xdr:cNvPr id="10244" name="Oval 16">
          <a:extLst>
            <a:ext uri="{FF2B5EF4-FFF2-40B4-BE49-F238E27FC236}">
              <a16:creationId xmlns:a16="http://schemas.microsoft.com/office/drawing/2014/main" id="{B9077B99-90C1-8D4A-B69B-BC167D1CF9E3}"/>
            </a:ext>
          </a:extLst>
        </xdr:cNvPr>
        <xdr:cNvSpPr>
          <a:spLocks noChangeArrowheads="1"/>
        </xdr:cNvSpPr>
      </xdr:nvSpPr>
      <xdr:spPr bwMode="auto">
        <a:xfrm>
          <a:off x="10401300" y="228600"/>
          <a:ext cx="368300" cy="228600"/>
        </a:xfrm>
        <a:prstGeom prst="ellipse">
          <a:avLst/>
        </a:prstGeom>
        <a:solidFill>
          <a:srgbClr val="C0DCC0">
            <a:alpha val="0"/>
          </a:srgbClr>
        </a:solidFill>
        <a:ln w="9525">
          <a:solidFill>
            <a:srgbClr val="000000"/>
          </a:solidFill>
          <a:round/>
          <a:headEnd/>
          <a:tailEnd/>
        </a:ln>
      </xdr:spPr>
    </xdr:sp>
    <xdr:clientData fLocksWithSheet="0"/>
  </xdr:twoCellAnchor>
  <xdr:twoCellAnchor>
    <xdr:from>
      <xdr:col>19</xdr:col>
      <xdr:colOff>241300</xdr:colOff>
      <xdr:row>1</xdr:row>
      <xdr:rowOff>38100</xdr:rowOff>
    </xdr:from>
    <xdr:to>
      <xdr:col>20</xdr:col>
      <xdr:colOff>12700</xdr:colOff>
      <xdr:row>2</xdr:row>
      <xdr:rowOff>76200</xdr:rowOff>
    </xdr:to>
    <xdr:sp macro="" textlink="">
      <xdr:nvSpPr>
        <xdr:cNvPr id="10245" name="Oval 37">
          <a:extLst>
            <a:ext uri="{FF2B5EF4-FFF2-40B4-BE49-F238E27FC236}">
              <a16:creationId xmlns:a16="http://schemas.microsoft.com/office/drawing/2014/main" id="{6750947D-5A25-FD46-BB3A-9595431383C7}"/>
            </a:ext>
          </a:extLst>
        </xdr:cNvPr>
        <xdr:cNvSpPr>
          <a:spLocks noChangeArrowheads="1"/>
        </xdr:cNvSpPr>
      </xdr:nvSpPr>
      <xdr:spPr bwMode="auto">
        <a:xfrm>
          <a:off x="12319000" y="279400"/>
          <a:ext cx="152400" cy="152400"/>
        </a:xfrm>
        <a:prstGeom prst="ellipse">
          <a:avLst/>
        </a:prstGeom>
        <a:solidFill>
          <a:srgbClr val="C0DCC0">
            <a:alpha val="0"/>
          </a:srgbClr>
        </a:solidFill>
        <a:ln w="9525">
          <a:solidFill>
            <a:srgbClr val="000000"/>
          </a:solidFill>
          <a:round/>
          <a:headEnd/>
          <a:tailEnd/>
        </a:ln>
      </xdr:spPr>
    </xdr:sp>
    <xdr:clientData fLocksWithSheet="0"/>
  </xdr:twoCellAnchor>
  <xdr:twoCellAnchor>
    <xdr:from>
      <xdr:col>22</xdr:col>
      <xdr:colOff>50800</xdr:colOff>
      <xdr:row>8</xdr:row>
      <xdr:rowOff>50800</xdr:rowOff>
    </xdr:from>
    <xdr:to>
      <xdr:col>22</xdr:col>
      <xdr:colOff>190500</xdr:colOff>
      <xdr:row>8</xdr:row>
      <xdr:rowOff>203200</xdr:rowOff>
    </xdr:to>
    <xdr:sp macro="" textlink="">
      <xdr:nvSpPr>
        <xdr:cNvPr id="10246" name="Oval 38">
          <a:extLst>
            <a:ext uri="{FF2B5EF4-FFF2-40B4-BE49-F238E27FC236}">
              <a16:creationId xmlns:a16="http://schemas.microsoft.com/office/drawing/2014/main" id="{D50D97BB-A95A-304D-910E-9ECADEAE8AA7}"/>
            </a:ext>
          </a:extLst>
        </xdr:cNvPr>
        <xdr:cNvSpPr>
          <a:spLocks noChangeArrowheads="1"/>
        </xdr:cNvSpPr>
      </xdr:nvSpPr>
      <xdr:spPr bwMode="auto">
        <a:xfrm>
          <a:off x="13081000" y="1371600"/>
          <a:ext cx="139700" cy="152400"/>
        </a:xfrm>
        <a:prstGeom prst="ellipse">
          <a:avLst/>
        </a:prstGeom>
        <a:solidFill>
          <a:srgbClr val="C0DCC0">
            <a:alpha val="0"/>
          </a:srgbClr>
        </a:solidFill>
        <a:ln w="9525">
          <a:solidFill>
            <a:srgbClr val="000000"/>
          </a:solidFill>
          <a:round/>
          <a:headEnd/>
          <a:tailEnd/>
        </a:ln>
      </xdr:spPr>
    </xdr:sp>
    <xdr:clientData fLocksWithSheet="0"/>
  </xdr:twoCellAnchor>
  <xdr:twoCellAnchor>
    <xdr:from>
      <xdr:col>9</xdr:col>
      <xdr:colOff>812800</xdr:colOff>
      <xdr:row>0</xdr:row>
      <xdr:rowOff>25400</xdr:rowOff>
    </xdr:from>
    <xdr:to>
      <xdr:col>10</xdr:col>
      <xdr:colOff>165100</xdr:colOff>
      <xdr:row>3</xdr:row>
      <xdr:rowOff>0</xdr:rowOff>
    </xdr:to>
    <xdr:grpSp>
      <xdr:nvGrpSpPr>
        <xdr:cNvPr id="10247" name="Group 53">
          <a:extLst>
            <a:ext uri="{FF2B5EF4-FFF2-40B4-BE49-F238E27FC236}">
              <a16:creationId xmlns:a16="http://schemas.microsoft.com/office/drawing/2014/main" id="{5E425B83-38C0-374B-9D8F-E68EF7D4F977}"/>
            </a:ext>
          </a:extLst>
        </xdr:cNvPr>
        <xdr:cNvGrpSpPr>
          <a:grpSpLocks/>
        </xdr:cNvGrpSpPr>
      </xdr:nvGrpSpPr>
      <xdr:grpSpPr bwMode="auto">
        <a:xfrm>
          <a:off x="7064420" y="25400"/>
          <a:ext cx="470257" cy="448614"/>
          <a:chOff x="745" y="3"/>
          <a:chExt cx="50" cy="49"/>
        </a:xfrm>
      </xdr:grpSpPr>
      <xdr:sp macro="" textlink="">
        <xdr:nvSpPr>
          <xdr:cNvPr id="10281" name="Oval 39">
            <a:extLst>
              <a:ext uri="{FF2B5EF4-FFF2-40B4-BE49-F238E27FC236}">
                <a16:creationId xmlns:a16="http://schemas.microsoft.com/office/drawing/2014/main" id="{E3B832BE-AF5F-F244-B1CD-6E363F0717E2}"/>
              </a:ext>
            </a:extLst>
          </xdr:cNvPr>
          <xdr:cNvSpPr>
            <a:spLocks noChangeArrowheads="1"/>
          </xdr:cNvSpPr>
        </xdr:nvSpPr>
        <xdr:spPr bwMode="auto">
          <a:xfrm>
            <a:off x="745" y="3"/>
            <a:ext cx="50" cy="49"/>
          </a:xfrm>
          <a:prstGeom prst="ellipse">
            <a:avLst/>
          </a:prstGeom>
          <a:solidFill>
            <a:srgbClr val="000000"/>
          </a:solidFill>
          <a:ln w="9525">
            <a:solidFill>
              <a:srgbClr val="000000"/>
            </a:solidFill>
            <a:round/>
            <a:headEnd/>
            <a:tailEnd/>
          </a:ln>
        </xdr:spPr>
      </xdr:sp>
      <xdr:sp macro="" textlink="">
        <xdr:nvSpPr>
          <xdr:cNvPr id="3112" name="Text Box 40">
            <a:extLst>
              <a:ext uri="{FF2B5EF4-FFF2-40B4-BE49-F238E27FC236}">
                <a16:creationId xmlns:a16="http://schemas.microsoft.com/office/drawing/2014/main" id="{A34F8C71-4C22-7247-8226-50FF912A2DA7}"/>
              </a:ext>
            </a:extLst>
          </xdr:cNvPr>
          <xdr:cNvSpPr txBox="1">
            <a:spLocks noChangeArrowheads="1"/>
          </xdr:cNvSpPr>
        </xdr:nvSpPr>
        <xdr:spPr bwMode="auto">
          <a:xfrm>
            <a:off x="746" y="4"/>
            <a:ext cx="46" cy="39"/>
          </a:xfrm>
          <a:prstGeom prst="rect">
            <a:avLst/>
          </a:prstGeom>
          <a:noFill/>
          <a:ln w="9525">
            <a:noFill/>
            <a:miter lim="800000"/>
            <a:headEnd/>
            <a:tailEnd/>
          </a:ln>
        </xdr:spPr>
        <xdr:txBody>
          <a:bodyPr vertOverflow="clip" wrap="square" lIns="54864" tIns="32004" rIns="0" bIns="0" anchor="t" upright="1"/>
          <a:lstStyle/>
          <a:p>
            <a:pPr algn="l" rtl="1">
              <a:defRPr sz="1000"/>
            </a:pPr>
            <a:r>
              <a:rPr lang="ja-JP" altLang="en-US" sz="2400" b="1" i="0" strike="noStrike">
                <a:solidFill>
                  <a:srgbClr val="FFFFFF"/>
                </a:solidFill>
                <a:latin typeface="ＭＳ ゴシック"/>
                <a:ea typeface="ＭＳ ゴシック"/>
              </a:rPr>
              <a:t>Ｃ</a:t>
            </a:r>
          </a:p>
          <a:p>
            <a:pPr algn="l" rtl="1">
              <a:defRPr sz="1000"/>
            </a:pPr>
            <a:endParaRPr lang="ja-JP" altLang="en-US" sz="2400" b="1" i="0" strike="noStrike">
              <a:solidFill>
                <a:srgbClr val="FFFFFF"/>
              </a:solidFill>
              <a:latin typeface="ＭＳ ゴシック"/>
              <a:ea typeface="ＭＳ ゴシック"/>
            </a:endParaRPr>
          </a:p>
          <a:p>
            <a:pPr algn="l" rtl="1">
              <a:defRPr sz="1000"/>
            </a:pPr>
            <a:endParaRPr lang="ja-JP" altLang="en-US" sz="2400" b="1" i="0" strike="noStrike">
              <a:solidFill>
                <a:srgbClr val="FFFFFF"/>
              </a:solidFill>
              <a:latin typeface="ＭＳ ゴシック"/>
              <a:ea typeface="ＭＳ ゴシック"/>
            </a:endParaRPr>
          </a:p>
        </xdr:txBody>
      </xdr:sp>
    </xdr:grpSp>
    <xdr:clientData/>
  </xdr:twoCellAnchor>
  <xdr:twoCellAnchor>
    <xdr:from>
      <xdr:col>3</xdr:col>
      <xdr:colOff>482600</xdr:colOff>
      <xdr:row>7</xdr:row>
      <xdr:rowOff>0</xdr:rowOff>
    </xdr:from>
    <xdr:to>
      <xdr:col>3</xdr:col>
      <xdr:colOff>812800</xdr:colOff>
      <xdr:row>38</xdr:row>
      <xdr:rowOff>215900</xdr:rowOff>
    </xdr:to>
    <xdr:grpSp>
      <xdr:nvGrpSpPr>
        <xdr:cNvPr id="10248" name="Group 49">
          <a:extLst>
            <a:ext uri="{FF2B5EF4-FFF2-40B4-BE49-F238E27FC236}">
              <a16:creationId xmlns:a16="http://schemas.microsoft.com/office/drawing/2014/main" id="{49EE9C70-80C7-8D42-9E2F-BBCE348CE7AC}"/>
            </a:ext>
          </a:extLst>
        </xdr:cNvPr>
        <xdr:cNvGrpSpPr>
          <a:grpSpLocks/>
        </xdr:cNvGrpSpPr>
      </xdr:nvGrpSpPr>
      <xdr:grpSpPr bwMode="auto">
        <a:xfrm>
          <a:off x="1949361" y="1117958"/>
          <a:ext cx="330200" cy="6869984"/>
          <a:chOff x="214" y="120"/>
          <a:chExt cx="36" cy="1082"/>
        </a:xfrm>
      </xdr:grpSpPr>
      <xdr:sp macro="" textlink="">
        <xdr:nvSpPr>
          <xdr:cNvPr id="10279" name="Line 47">
            <a:extLst>
              <a:ext uri="{FF2B5EF4-FFF2-40B4-BE49-F238E27FC236}">
                <a16:creationId xmlns:a16="http://schemas.microsoft.com/office/drawing/2014/main" id="{B7CA80F8-9502-A842-BB12-3FC555783BD0}"/>
              </a:ext>
            </a:extLst>
          </xdr:cNvPr>
          <xdr:cNvSpPr>
            <a:spLocks noChangeShapeType="1"/>
          </xdr:cNvSpPr>
        </xdr:nvSpPr>
        <xdr:spPr bwMode="auto">
          <a:xfrm>
            <a:off x="214" y="120"/>
            <a:ext cx="2" cy="1081"/>
          </a:xfrm>
          <a:prstGeom prst="line">
            <a:avLst/>
          </a:prstGeom>
          <a:noFill/>
          <a:ln w="3175" cap="rnd">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0280" name="Line 48">
            <a:extLst>
              <a:ext uri="{FF2B5EF4-FFF2-40B4-BE49-F238E27FC236}">
                <a16:creationId xmlns:a16="http://schemas.microsoft.com/office/drawing/2014/main" id="{EE0D9F63-36B0-704E-9780-DF5DE49B6423}"/>
              </a:ext>
            </a:extLst>
          </xdr:cNvPr>
          <xdr:cNvSpPr>
            <a:spLocks noChangeShapeType="1"/>
          </xdr:cNvSpPr>
        </xdr:nvSpPr>
        <xdr:spPr bwMode="auto">
          <a:xfrm>
            <a:off x="248" y="121"/>
            <a:ext cx="2" cy="1081"/>
          </a:xfrm>
          <a:prstGeom prst="line">
            <a:avLst/>
          </a:prstGeom>
          <a:noFill/>
          <a:ln w="3175" cap="rnd">
            <a:solidFill>
              <a:srgbClr val="000000"/>
            </a:solidFill>
            <a:prstDash val="sysDash"/>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482600</xdr:colOff>
      <xdr:row>7</xdr:row>
      <xdr:rowOff>12700</xdr:rowOff>
    </xdr:from>
    <xdr:to>
      <xdr:col>4</xdr:col>
      <xdr:colOff>825500</xdr:colOff>
      <xdr:row>39</xdr:row>
      <xdr:rowOff>12700</xdr:rowOff>
    </xdr:to>
    <xdr:grpSp>
      <xdr:nvGrpSpPr>
        <xdr:cNvPr id="10249" name="Group 54">
          <a:extLst>
            <a:ext uri="{FF2B5EF4-FFF2-40B4-BE49-F238E27FC236}">
              <a16:creationId xmlns:a16="http://schemas.microsoft.com/office/drawing/2014/main" id="{A41F19CC-6904-114D-8DA6-B0BBB32B9770}"/>
            </a:ext>
          </a:extLst>
        </xdr:cNvPr>
        <xdr:cNvGrpSpPr>
          <a:grpSpLocks/>
        </xdr:cNvGrpSpPr>
      </xdr:nvGrpSpPr>
      <xdr:grpSpPr bwMode="auto">
        <a:xfrm>
          <a:off x="3067318" y="1130658"/>
          <a:ext cx="342900" cy="6868732"/>
          <a:chOff x="214" y="120"/>
          <a:chExt cx="36" cy="1082"/>
        </a:xfrm>
      </xdr:grpSpPr>
      <xdr:sp macro="" textlink="">
        <xdr:nvSpPr>
          <xdr:cNvPr id="10277" name="Line 55">
            <a:extLst>
              <a:ext uri="{FF2B5EF4-FFF2-40B4-BE49-F238E27FC236}">
                <a16:creationId xmlns:a16="http://schemas.microsoft.com/office/drawing/2014/main" id="{BF021B63-2472-7D4A-AB65-EF325269DAF5}"/>
              </a:ext>
            </a:extLst>
          </xdr:cNvPr>
          <xdr:cNvSpPr>
            <a:spLocks noChangeShapeType="1"/>
          </xdr:cNvSpPr>
        </xdr:nvSpPr>
        <xdr:spPr bwMode="auto">
          <a:xfrm>
            <a:off x="214" y="120"/>
            <a:ext cx="2" cy="1081"/>
          </a:xfrm>
          <a:prstGeom prst="line">
            <a:avLst/>
          </a:prstGeom>
          <a:noFill/>
          <a:ln w="3175" cap="rnd">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0278" name="Line 56">
            <a:extLst>
              <a:ext uri="{FF2B5EF4-FFF2-40B4-BE49-F238E27FC236}">
                <a16:creationId xmlns:a16="http://schemas.microsoft.com/office/drawing/2014/main" id="{E72BFE30-4917-C74C-8FD4-F2102CD5D13D}"/>
              </a:ext>
            </a:extLst>
          </xdr:cNvPr>
          <xdr:cNvSpPr>
            <a:spLocks noChangeShapeType="1"/>
          </xdr:cNvSpPr>
        </xdr:nvSpPr>
        <xdr:spPr bwMode="auto">
          <a:xfrm>
            <a:off x="248" y="121"/>
            <a:ext cx="2" cy="1081"/>
          </a:xfrm>
          <a:prstGeom prst="line">
            <a:avLst/>
          </a:prstGeom>
          <a:noFill/>
          <a:ln w="3175" cap="rnd">
            <a:solidFill>
              <a:srgbClr val="000000"/>
            </a:solidFill>
            <a:prstDash val="sysDash"/>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469900</xdr:colOff>
      <xdr:row>7</xdr:row>
      <xdr:rowOff>0</xdr:rowOff>
    </xdr:from>
    <xdr:to>
      <xdr:col>5</xdr:col>
      <xdr:colOff>812800</xdr:colOff>
      <xdr:row>39</xdr:row>
      <xdr:rowOff>0</xdr:rowOff>
    </xdr:to>
    <xdr:grpSp>
      <xdr:nvGrpSpPr>
        <xdr:cNvPr id="10250" name="Group 57">
          <a:extLst>
            <a:ext uri="{FF2B5EF4-FFF2-40B4-BE49-F238E27FC236}">
              <a16:creationId xmlns:a16="http://schemas.microsoft.com/office/drawing/2014/main" id="{4F6C3287-D2B3-834E-82DA-D7E524401A99}"/>
            </a:ext>
          </a:extLst>
        </xdr:cNvPr>
        <xdr:cNvGrpSpPr>
          <a:grpSpLocks/>
        </xdr:cNvGrpSpPr>
      </xdr:nvGrpSpPr>
      <xdr:grpSpPr bwMode="auto">
        <a:xfrm>
          <a:off x="4172576" y="1117958"/>
          <a:ext cx="342900" cy="6868732"/>
          <a:chOff x="214" y="120"/>
          <a:chExt cx="36" cy="1082"/>
        </a:xfrm>
      </xdr:grpSpPr>
      <xdr:sp macro="" textlink="">
        <xdr:nvSpPr>
          <xdr:cNvPr id="10275" name="Line 58">
            <a:extLst>
              <a:ext uri="{FF2B5EF4-FFF2-40B4-BE49-F238E27FC236}">
                <a16:creationId xmlns:a16="http://schemas.microsoft.com/office/drawing/2014/main" id="{64954684-7741-1647-88F2-CA62AEEAEB07}"/>
              </a:ext>
            </a:extLst>
          </xdr:cNvPr>
          <xdr:cNvSpPr>
            <a:spLocks noChangeShapeType="1"/>
          </xdr:cNvSpPr>
        </xdr:nvSpPr>
        <xdr:spPr bwMode="auto">
          <a:xfrm>
            <a:off x="214" y="120"/>
            <a:ext cx="2" cy="1081"/>
          </a:xfrm>
          <a:prstGeom prst="line">
            <a:avLst/>
          </a:prstGeom>
          <a:noFill/>
          <a:ln w="3175" cap="rnd">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0276" name="Line 59">
            <a:extLst>
              <a:ext uri="{FF2B5EF4-FFF2-40B4-BE49-F238E27FC236}">
                <a16:creationId xmlns:a16="http://schemas.microsoft.com/office/drawing/2014/main" id="{50BF3468-617F-B14B-85D9-FFCA7BF4D597}"/>
              </a:ext>
            </a:extLst>
          </xdr:cNvPr>
          <xdr:cNvSpPr>
            <a:spLocks noChangeShapeType="1"/>
          </xdr:cNvSpPr>
        </xdr:nvSpPr>
        <xdr:spPr bwMode="auto">
          <a:xfrm>
            <a:off x="248" y="121"/>
            <a:ext cx="2" cy="1081"/>
          </a:xfrm>
          <a:prstGeom prst="line">
            <a:avLst/>
          </a:prstGeom>
          <a:noFill/>
          <a:ln w="3175" cap="rnd">
            <a:solidFill>
              <a:srgbClr val="000000"/>
            </a:solidFill>
            <a:prstDash val="sysDash"/>
            <a:round/>
            <a:headEnd/>
            <a:tailEnd/>
          </a:ln>
          <a:extLst>
            <a:ext uri="{909E8E84-426E-40DD-AFC4-6F175D3DCCD1}">
              <a14:hiddenFill xmlns:a14="http://schemas.microsoft.com/office/drawing/2010/main">
                <a:noFill/>
              </a14:hiddenFill>
            </a:ext>
          </a:extLst>
        </xdr:spPr>
      </xdr:sp>
    </xdr:grpSp>
    <xdr:clientData/>
  </xdr:twoCellAnchor>
  <xdr:twoCellAnchor>
    <xdr:from>
      <xdr:col>9</xdr:col>
      <xdr:colOff>482600</xdr:colOff>
      <xdr:row>7</xdr:row>
      <xdr:rowOff>12700</xdr:rowOff>
    </xdr:from>
    <xdr:to>
      <xdr:col>9</xdr:col>
      <xdr:colOff>800100</xdr:colOff>
      <xdr:row>36</xdr:row>
      <xdr:rowOff>12700</xdr:rowOff>
    </xdr:to>
    <xdr:grpSp>
      <xdr:nvGrpSpPr>
        <xdr:cNvPr id="10251" name="Group 60">
          <a:extLst>
            <a:ext uri="{FF2B5EF4-FFF2-40B4-BE49-F238E27FC236}">
              <a16:creationId xmlns:a16="http://schemas.microsoft.com/office/drawing/2014/main" id="{4AB4C8AE-234A-DA4C-A7D6-7E45B4E1A5AB}"/>
            </a:ext>
          </a:extLst>
        </xdr:cNvPr>
        <xdr:cNvGrpSpPr>
          <a:grpSpLocks/>
        </xdr:cNvGrpSpPr>
      </xdr:nvGrpSpPr>
      <xdr:grpSpPr bwMode="auto">
        <a:xfrm>
          <a:off x="6734220" y="1130658"/>
          <a:ext cx="317500" cy="6224788"/>
          <a:chOff x="214" y="120"/>
          <a:chExt cx="36" cy="1082"/>
        </a:xfrm>
      </xdr:grpSpPr>
      <xdr:sp macro="" textlink="">
        <xdr:nvSpPr>
          <xdr:cNvPr id="10273" name="Line 61">
            <a:extLst>
              <a:ext uri="{FF2B5EF4-FFF2-40B4-BE49-F238E27FC236}">
                <a16:creationId xmlns:a16="http://schemas.microsoft.com/office/drawing/2014/main" id="{04830856-123E-434D-AA86-79ED39AC03A1}"/>
              </a:ext>
            </a:extLst>
          </xdr:cNvPr>
          <xdr:cNvSpPr>
            <a:spLocks noChangeShapeType="1"/>
          </xdr:cNvSpPr>
        </xdr:nvSpPr>
        <xdr:spPr bwMode="auto">
          <a:xfrm>
            <a:off x="214" y="120"/>
            <a:ext cx="2" cy="1081"/>
          </a:xfrm>
          <a:prstGeom prst="line">
            <a:avLst/>
          </a:prstGeom>
          <a:noFill/>
          <a:ln w="3175" cap="rnd">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0274" name="Line 62">
            <a:extLst>
              <a:ext uri="{FF2B5EF4-FFF2-40B4-BE49-F238E27FC236}">
                <a16:creationId xmlns:a16="http://schemas.microsoft.com/office/drawing/2014/main" id="{54B74C77-6A56-014C-8D45-05044305718E}"/>
              </a:ext>
            </a:extLst>
          </xdr:cNvPr>
          <xdr:cNvSpPr>
            <a:spLocks noChangeShapeType="1"/>
          </xdr:cNvSpPr>
        </xdr:nvSpPr>
        <xdr:spPr bwMode="auto">
          <a:xfrm>
            <a:off x="248" y="121"/>
            <a:ext cx="2" cy="1081"/>
          </a:xfrm>
          <a:prstGeom prst="line">
            <a:avLst/>
          </a:prstGeom>
          <a:noFill/>
          <a:ln w="3175" cap="rnd">
            <a:solidFill>
              <a:srgbClr val="000000"/>
            </a:solidFill>
            <a:prstDash val="sysDash"/>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482600</xdr:colOff>
      <xdr:row>7</xdr:row>
      <xdr:rowOff>12700</xdr:rowOff>
    </xdr:from>
    <xdr:to>
      <xdr:col>10</xdr:col>
      <xdr:colOff>812800</xdr:colOff>
      <xdr:row>35</xdr:row>
      <xdr:rowOff>12700</xdr:rowOff>
    </xdr:to>
    <xdr:grpSp>
      <xdr:nvGrpSpPr>
        <xdr:cNvPr id="10252" name="Group 63">
          <a:extLst>
            <a:ext uri="{FF2B5EF4-FFF2-40B4-BE49-F238E27FC236}">
              <a16:creationId xmlns:a16="http://schemas.microsoft.com/office/drawing/2014/main" id="{A0D3AACA-07DB-064B-9755-3E4D258873AC}"/>
            </a:ext>
          </a:extLst>
        </xdr:cNvPr>
        <xdr:cNvGrpSpPr>
          <a:grpSpLocks/>
        </xdr:cNvGrpSpPr>
      </xdr:nvGrpSpPr>
      <xdr:grpSpPr bwMode="auto">
        <a:xfrm>
          <a:off x="7852177" y="1130658"/>
          <a:ext cx="330200" cy="6010141"/>
          <a:chOff x="214" y="120"/>
          <a:chExt cx="36" cy="1082"/>
        </a:xfrm>
      </xdr:grpSpPr>
      <xdr:sp macro="" textlink="">
        <xdr:nvSpPr>
          <xdr:cNvPr id="10271" name="Line 64">
            <a:extLst>
              <a:ext uri="{FF2B5EF4-FFF2-40B4-BE49-F238E27FC236}">
                <a16:creationId xmlns:a16="http://schemas.microsoft.com/office/drawing/2014/main" id="{751F8CD4-C524-F64D-8CE2-86289CC88240}"/>
              </a:ext>
            </a:extLst>
          </xdr:cNvPr>
          <xdr:cNvSpPr>
            <a:spLocks noChangeShapeType="1"/>
          </xdr:cNvSpPr>
        </xdr:nvSpPr>
        <xdr:spPr bwMode="auto">
          <a:xfrm>
            <a:off x="214" y="120"/>
            <a:ext cx="2" cy="1081"/>
          </a:xfrm>
          <a:prstGeom prst="line">
            <a:avLst/>
          </a:prstGeom>
          <a:noFill/>
          <a:ln w="3175" cap="rnd">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0272" name="Line 65">
            <a:extLst>
              <a:ext uri="{FF2B5EF4-FFF2-40B4-BE49-F238E27FC236}">
                <a16:creationId xmlns:a16="http://schemas.microsoft.com/office/drawing/2014/main" id="{DBDBF96C-2236-E042-8D98-6C38C8556A46}"/>
              </a:ext>
            </a:extLst>
          </xdr:cNvPr>
          <xdr:cNvSpPr>
            <a:spLocks noChangeShapeType="1"/>
          </xdr:cNvSpPr>
        </xdr:nvSpPr>
        <xdr:spPr bwMode="auto">
          <a:xfrm>
            <a:off x="248" y="121"/>
            <a:ext cx="2" cy="1081"/>
          </a:xfrm>
          <a:prstGeom prst="line">
            <a:avLst/>
          </a:prstGeom>
          <a:noFill/>
          <a:ln w="3175" cap="rnd">
            <a:solidFill>
              <a:srgbClr val="000000"/>
            </a:solidFill>
            <a:prstDash val="sysDash"/>
            <a:round/>
            <a:headEnd/>
            <a:tailEnd/>
          </a:ln>
          <a:extLst>
            <a:ext uri="{909E8E84-426E-40DD-AFC4-6F175D3DCCD1}">
              <a14:hiddenFill xmlns:a14="http://schemas.microsoft.com/office/drawing/2010/main">
                <a:noFill/>
              </a14:hiddenFill>
            </a:ext>
          </a:extLst>
        </xdr:spPr>
      </xdr:sp>
    </xdr:grpSp>
    <xdr:clientData/>
  </xdr:twoCellAnchor>
  <xdr:twoCellAnchor>
    <xdr:from>
      <xdr:col>9</xdr:col>
      <xdr:colOff>482600</xdr:colOff>
      <xdr:row>37</xdr:row>
      <xdr:rowOff>12700</xdr:rowOff>
    </xdr:from>
    <xdr:to>
      <xdr:col>9</xdr:col>
      <xdr:colOff>800100</xdr:colOff>
      <xdr:row>38</xdr:row>
      <xdr:rowOff>215900</xdr:rowOff>
    </xdr:to>
    <xdr:grpSp>
      <xdr:nvGrpSpPr>
        <xdr:cNvPr id="10253" name="Group 69">
          <a:extLst>
            <a:ext uri="{FF2B5EF4-FFF2-40B4-BE49-F238E27FC236}">
              <a16:creationId xmlns:a16="http://schemas.microsoft.com/office/drawing/2014/main" id="{70583415-6210-2044-9565-DE228929B8FD}"/>
            </a:ext>
          </a:extLst>
        </xdr:cNvPr>
        <xdr:cNvGrpSpPr>
          <a:grpSpLocks/>
        </xdr:cNvGrpSpPr>
      </xdr:nvGrpSpPr>
      <xdr:grpSpPr bwMode="auto">
        <a:xfrm>
          <a:off x="6734220" y="7570094"/>
          <a:ext cx="317500" cy="417848"/>
          <a:chOff x="214" y="120"/>
          <a:chExt cx="36" cy="1082"/>
        </a:xfrm>
      </xdr:grpSpPr>
      <xdr:sp macro="" textlink="">
        <xdr:nvSpPr>
          <xdr:cNvPr id="10269" name="Line 70">
            <a:extLst>
              <a:ext uri="{FF2B5EF4-FFF2-40B4-BE49-F238E27FC236}">
                <a16:creationId xmlns:a16="http://schemas.microsoft.com/office/drawing/2014/main" id="{8AD61B34-47D9-6146-B687-66AD76C17FAE}"/>
              </a:ext>
            </a:extLst>
          </xdr:cNvPr>
          <xdr:cNvSpPr>
            <a:spLocks noChangeShapeType="1"/>
          </xdr:cNvSpPr>
        </xdr:nvSpPr>
        <xdr:spPr bwMode="auto">
          <a:xfrm>
            <a:off x="214" y="120"/>
            <a:ext cx="2" cy="1081"/>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0270" name="Line 71">
            <a:extLst>
              <a:ext uri="{FF2B5EF4-FFF2-40B4-BE49-F238E27FC236}">
                <a16:creationId xmlns:a16="http://schemas.microsoft.com/office/drawing/2014/main" id="{FC7EF484-FE01-B145-8497-B4C249BB3878}"/>
              </a:ext>
            </a:extLst>
          </xdr:cNvPr>
          <xdr:cNvSpPr>
            <a:spLocks noChangeShapeType="1"/>
          </xdr:cNvSpPr>
        </xdr:nvSpPr>
        <xdr:spPr bwMode="auto">
          <a:xfrm>
            <a:off x="248" y="121"/>
            <a:ext cx="2" cy="1081"/>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495300</xdr:colOff>
      <xdr:row>36</xdr:row>
      <xdr:rowOff>0</xdr:rowOff>
    </xdr:from>
    <xdr:to>
      <xdr:col>10</xdr:col>
      <xdr:colOff>825500</xdr:colOff>
      <xdr:row>39</xdr:row>
      <xdr:rowOff>0</xdr:rowOff>
    </xdr:to>
    <xdr:grpSp>
      <xdr:nvGrpSpPr>
        <xdr:cNvPr id="10254" name="Group 72">
          <a:extLst>
            <a:ext uri="{FF2B5EF4-FFF2-40B4-BE49-F238E27FC236}">
              <a16:creationId xmlns:a16="http://schemas.microsoft.com/office/drawing/2014/main" id="{E0E412FC-5380-4345-9E73-0A158D1D1A23}"/>
            </a:ext>
          </a:extLst>
        </xdr:cNvPr>
        <xdr:cNvGrpSpPr>
          <a:grpSpLocks/>
        </xdr:cNvGrpSpPr>
      </xdr:nvGrpSpPr>
      <xdr:grpSpPr bwMode="auto">
        <a:xfrm>
          <a:off x="7864877" y="7342746"/>
          <a:ext cx="330200" cy="643944"/>
          <a:chOff x="214" y="120"/>
          <a:chExt cx="36" cy="1082"/>
        </a:xfrm>
      </xdr:grpSpPr>
      <xdr:sp macro="" textlink="">
        <xdr:nvSpPr>
          <xdr:cNvPr id="10267" name="Line 73">
            <a:extLst>
              <a:ext uri="{FF2B5EF4-FFF2-40B4-BE49-F238E27FC236}">
                <a16:creationId xmlns:a16="http://schemas.microsoft.com/office/drawing/2014/main" id="{B9B120B0-3D29-324A-910E-48D5B3C043B5}"/>
              </a:ext>
            </a:extLst>
          </xdr:cNvPr>
          <xdr:cNvSpPr>
            <a:spLocks noChangeShapeType="1"/>
          </xdr:cNvSpPr>
        </xdr:nvSpPr>
        <xdr:spPr bwMode="auto">
          <a:xfrm>
            <a:off x="214" y="120"/>
            <a:ext cx="2" cy="1081"/>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0268" name="Line 74">
            <a:extLst>
              <a:ext uri="{FF2B5EF4-FFF2-40B4-BE49-F238E27FC236}">
                <a16:creationId xmlns:a16="http://schemas.microsoft.com/office/drawing/2014/main" id="{72E2FBAC-0BC3-D643-BFA7-B6816F93E56E}"/>
              </a:ext>
            </a:extLst>
          </xdr:cNvPr>
          <xdr:cNvSpPr>
            <a:spLocks noChangeShapeType="1"/>
          </xdr:cNvSpPr>
        </xdr:nvSpPr>
        <xdr:spPr bwMode="auto">
          <a:xfrm>
            <a:off x="248" y="121"/>
            <a:ext cx="2" cy="1081"/>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11</xdr:col>
      <xdr:colOff>482600</xdr:colOff>
      <xdr:row>7</xdr:row>
      <xdr:rowOff>0</xdr:rowOff>
    </xdr:from>
    <xdr:to>
      <xdr:col>11</xdr:col>
      <xdr:colOff>800100</xdr:colOff>
      <xdr:row>36</xdr:row>
      <xdr:rowOff>0</xdr:rowOff>
    </xdr:to>
    <xdr:grpSp>
      <xdr:nvGrpSpPr>
        <xdr:cNvPr id="10255" name="Group 75">
          <a:extLst>
            <a:ext uri="{FF2B5EF4-FFF2-40B4-BE49-F238E27FC236}">
              <a16:creationId xmlns:a16="http://schemas.microsoft.com/office/drawing/2014/main" id="{1028CCB1-80BF-9146-9173-9CA1369AD7E0}"/>
            </a:ext>
          </a:extLst>
        </xdr:cNvPr>
        <xdr:cNvGrpSpPr>
          <a:grpSpLocks/>
        </xdr:cNvGrpSpPr>
      </xdr:nvGrpSpPr>
      <xdr:grpSpPr bwMode="auto">
        <a:xfrm>
          <a:off x="8970135" y="1117958"/>
          <a:ext cx="317500" cy="6224788"/>
          <a:chOff x="214" y="120"/>
          <a:chExt cx="36" cy="1082"/>
        </a:xfrm>
      </xdr:grpSpPr>
      <xdr:sp macro="" textlink="">
        <xdr:nvSpPr>
          <xdr:cNvPr id="10265" name="Line 76">
            <a:extLst>
              <a:ext uri="{FF2B5EF4-FFF2-40B4-BE49-F238E27FC236}">
                <a16:creationId xmlns:a16="http://schemas.microsoft.com/office/drawing/2014/main" id="{275F05E4-FEB1-6449-BFAB-ADFE14DD8DD1}"/>
              </a:ext>
            </a:extLst>
          </xdr:cNvPr>
          <xdr:cNvSpPr>
            <a:spLocks noChangeShapeType="1"/>
          </xdr:cNvSpPr>
        </xdr:nvSpPr>
        <xdr:spPr bwMode="auto">
          <a:xfrm>
            <a:off x="214" y="120"/>
            <a:ext cx="2" cy="1081"/>
          </a:xfrm>
          <a:prstGeom prst="line">
            <a:avLst/>
          </a:prstGeom>
          <a:noFill/>
          <a:ln w="3175" cap="rnd">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0266" name="Line 77">
            <a:extLst>
              <a:ext uri="{FF2B5EF4-FFF2-40B4-BE49-F238E27FC236}">
                <a16:creationId xmlns:a16="http://schemas.microsoft.com/office/drawing/2014/main" id="{40C809CE-4BE5-7045-A1D2-9C2D37741DE8}"/>
              </a:ext>
            </a:extLst>
          </xdr:cNvPr>
          <xdr:cNvSpPr>
            <a:spLocks noChangeShapeType="1"/>
          </xdr:cNvSpPr>
        </xdr:nvSpPr>
        <xdr:spPr bwMode="auto">
          <a:xfrm>
            <a:off x="248" y="121"/>
            <a:ext cx="2" cy="1081"/>
          </a:xfrm>
          <a:prstGeom prst="line">
            <a:avLst/>
          </a:prstGeom>
          <a:noFill/>
          <a:ln w="3175" cap="rnd">
            <a:solidFill>
              <a:srgbClr val="000000"/>
            </a:solidFill>
            <a:prstDash val="sysDash"/>
            <a:round/>
            <a:headEnd/>
            <a:tailEnd/>
          </a:ln>
          <a:extLst>
            <a:ext uri="{909E8E84-426E-40DD-AFC4-6F175D3DCCD1}">
              <a14:hiddenFill xmlns:a14="http://schemas.microsoft.com/office/drawing/2010/main">
                <a:noFill/>
              </a14:hiddenFill>
            </a:ext>
          </a:extLst>
        </xdr:spPr>
      </xdr:sp>
    </xdr:grpSp>
    <xdr:clientData/>
  </xdr:twoCellAnchor>
  <xdr:twoCellAnchor>
    <xdr:from>
      <xdr:col>11</xdr:col>
      <xdr:colOff>482600</xdr:colOff>
      <xdr:row>37</xdr:row>
      <xdr:rowOff>0</xdr:rowOff>
    </xdr:from>
    <xdr:to>
      <xdr:col>11</xdr:col>
      <xdr:colOff>800100</xdr:colOff>
      <xdr:row>38</xdr:row>
      <xdr:rowOff>203200</xdr:rowOff>
    </xdr:to>
    <xdr:grpSp>
      <xdr:nvGrpSpPr>
        <xdr:cNvPr id="10256" name="Group 78">
          <a:extLst>
            <a:ext uri="{FF2B5EF4-FFF2-40B4-BE49-F238E27FC236}">
              <a16:creationId xmlns:a16="http://schemas.microsoft.com/office/drawing/2014/main" id="{69EA73FF-B389-5D4F-ACF3-A065C489EEC2}"/>
            </a:ext>
          </a:extLst>
        </xdr:cNvPr>
        <xdr:cNvGrpSpPr>
          <a:grpSpLocks/>
        </xdr:cNvGrpSpPr>
      </xdr:nvGrpSpPr>
      <xdr:grpSpPr bwMode="auto">
        <a:xfrm>
          <a:off x="8970135" y="7557394"/>
          <a:ext cx="317500" cy="417848"/>
          <a:chOff x="214" y="120"/>
          <a:chExt cx="36" cy="1082"/>
        </a:xfrm>
      </xdr:grpSpPr>
      <xdr:sp macro="" textlink="">
        <xdr:nvSpPr>
          <xdr:cNvPr id="10263" name="Line 79">
            <a:extLst>
              <a:ext uri="{FF2B5EF4-FFF2-40B4-BE49-F238E27FC236}">
                <a16:creationId xmlns:a16="http://schemas.microsoft.com/office/drawing/2014/main" id="{AD85C92E-B047-7148-A9A1-DF23B0179244}"/>
              </a:ext>
            </a:extLst>
          </xdr:cNvPr>
          <xdr:cNvSpPr>
            <a:spLocks noChangeShapeType="1"/>
          </xdr:cNvSpPr>
        </xdr:nvSpPr>
        <xdr:spPr bwMode="auto">
          <a:xfrm>
            <a:off x="214" y="120"/>
            <a:ext cx="2" cy="1081"/>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0264" name="Line 80">
            <a:extLst>
              <a:ext uri="{FF2B5EF4-FFF2-40B4-BE49-F238E27FC236}">
                <a16:creationId xmlns:a16="http://schemas.microsoft.com/office/drawing/2014/main" id="{BA4F4B65-8813-3E49-9FEA-53B2DDAE558B}"/>
              </a:ext>
            </a:extLst>
          </xdr:cNvPr>
          <xdr:cNvSpPr>
            <a:spLocks noChangeShapeType="1"/>
          </xdr:cNvSpPr>
        </xdr:nvSpPr>
        <xdr:spPr bwMode="auto">
          <a:xfrm>
            <a:off x="248" y="121"/>
            <a:ext cx="2" cy="1081"/>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508000</xdr:colOff>
      <xdr:row>40</xdr:row>
      <xdr:rowOff>12700</xdr:rowOff>
    </xdr:from>
    <xdr:to>
      <xdr:col>4</xdr:col>
      <xdr:colOff>838200</xdr:colOff>
      <xdr:row>44</xdr:row>
      <xdr:rowOff>215900</xdr:rowOff>
    </xdr:to>
    <xdr:grpSp>
      <xdr:nvGrpSpPr>
        <xdr:cNvPr id="10257" name="Group 54">
          <a:extLst>
            <a:ext uri="{FF2B5EF4-FFF2-40B4-BE49-F238E27FC236}">
              <a16:creationId xmlns:a16="http://schemas.microsoft.com/office/drawing/2014/main" id="{15E22F84-D036-0840-8392-0546EADA9BF3}"/>
            </a:ext>
          </a:extLst>
        </xdr:cNvPr>
        <xdr:cNvGrpSpPr>
          <a:grpSpLocks/>
        </xdr:cNvGrpSpPr>
      </xdr:nvGrpSpPr>
      <xdr:grpSpPr bwMode="auto">
        <a:xfrm>
          <a:off x="3092718" y="8053052"/>
          <a:ext cx="330200" cy="1061792"/>
          <a:chOff x="214" y="120"/>
          <a:chExt cx="36" cy="1082"/>
        </a:xfrm>
      </xdr:grpSpPr>
      <xdr:sp macro="" textlink="">
        <xdr:nvSpPr>
          <xdr:cNvPr id="10261" name="Line 55">
            <a:extLst>
              <a:ext uri="{FF2B5EF4-FFF2-40B4-BE49-F238E27FC236}">
                <a16:creationId xmlns:a16="http://schemas.microsoft.com/office/drawing/2014/main" id="{3D5E83BA-63AC-5343-88DE-59D2B41DB234}"/>
              </a:ext>
            </a:extLst>
          </xdr:cNvPr>
          <xdr:cNvSpPr>
            <a:spLocks noChangeShapeType="1"/>
          </xdr:cNvSpPr>
        </xdr:nvSpPr>
        <xdr:spPr bwMode="auto">
          <a:xfrm>
            <a:off x="214" y="120"/>
            <a:ext cx="2" cy="1081"/>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0262" name="Line 56">
            <a:extLst>
              <a:ext uri="{FF2B5EF4-FFF2-40B4-BE49-F238E27FC236}">
                <a16:creationId xmlns:a16="http://schemas.microsoft.com/office/drawing/2014/main" id="{2A06C8CE-BDCA-BB4D-9D11-8A49812192D6}"/>
              </a:ext>
            </a:extLst>
          </xdr:cNvPr>
          <xdr:cNvSpPr>
            <a:spLocks noChangeShapeType="1"/>
          </xdr:cNvSpPr>
        </xdr:nvSpPr>
        <xdr:spPr bwMode="auto">
          <a:xfrm>
            <a:off x="248" y="121"/>
            <a:ext cx="2" cy="1081"/>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508000</xdr:colOff>
      <xdr:row>40</xdr:row>
      <xdr:rowOff>12700</xdr:rowOff>
    </xdr:from>
    <xdr:to>
      <xdr:col>10</xdr:col>
      <xdr:colOff>838200</xdr:colOff>
      <xdr:row>44</xdr:row>
      <xdr:rowOff>215900</xdr:rowOff>
    </xdr:to>
    <xdr:grpSp>
      <xdr:nvGrpSpPr>
        <xdr:cNvPr id="10258" name="Group 72">
          <a:extLst>
            <a:ext uri="{FF2B5EF4-FFF2-40B4-BE49-F238E27FC236}">
              <a16:creationId xmlns:a16="http://schemas.microsoft.com/office/drawing/2014/main" id="{40029C6E-3EC3-5A41-AAE6-FF8893F2134D}"/>
            </a:ext>
          </a:extLst>
        </xdr:cNvPr>
        <xdr:cNvGrpSpPr>
          <a:grpSpLocks/>
        </xdr:cNvGrpSpPr>
      </xdr:nvGrpSpPr>
      <xdr:grpSpPr bwMode="auto">
        <a:xfrm>
          <a:off x="7877577" y="8053052"/>
          <a:ext cx="330200" cy="1061792"/>
          <a:chOff x="214" y="120"/>
          <a:chExt cx="36" cy="1082"/>
        </a:xfrm>
      </xdr:grpSpPr>
      <xdr:sp macro="" textlink="">
        <xdr:nvSpPr>
          <xdr:cNvPr id="10259" name="Line 73">
            <a:extLst>
              <a:ext uri="{FF2B5EF4-FFF2-40B4-BE49-F238E27FC236}">
                <a16:creationId xmlns:a16="http://schemas.microsoft.com/office/drawing/2014/main" id="{8838A584-E39A-BF41-A800-097C2793CE31}"/>
              </a:ext>
            </a:extLst>
          </xdr:cNvPr>
          <xdr:cNvSpPr>
            <a:spLocks noChangeShapeType="1"/>
          </xdr:cNvSpPr>
        </xdr:nvSpPr>
        <xdr:spPr bwMode="auto">
          <a:xfrm>
            <a:off x="214" y="120"/>
            <a:ext cx="2" cy="1081"/>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0260" name="Line 74">
            <a:extLst>
              <a:ext uri="{FF2B5EF4-FFF2-40B4-BE49-F238E27FC236}">
                <a16:creationId xmlns:a16="http://schemas.microsoft.com/office/drawing/2014/main" id="{71BAF39E-6076-6047-BA78-76F4E02DC73A}"/>
              </a:ext>
            </a:extLst>
          </xdr:cNvPr>
          <xdr:cNvSpPr>
            <a:spLocks noChangeShapeType="1"/>
          </xdr:cNvSpPr>
        </xdr:nvSpPr>
        <xdr:spPr bwMode="auto">
          <a:xfrm>
            <a:off x="248" y="121"/>
            <a:ext cx="2" cy="1081"/>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C0E0C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ailto:info@uccj-kyoto.com" TargetMode="External"/></Relationships>
</file>

<file path=xl/worksheets/_rels/sheet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6"/>
  <sheetViews>
    <sheetView showGridLines="0" showRowColHeaders="0" zoomScaleNormal="100" workbookViewId="0">
      <selection activeCell="B4" sqref="B4:I4"/>
    </sheetView>
  </sheetViews>
  <sheetFormatPr baseColWidth="10" defaultColWidth="9" defaultRowHeight="14"/>
  <cols>
    <col min="1" max="1" width="3" style="48" customWidth="1"/>
    <col min="2" max="5" width="9" style="48"/>
    <col min="6" max="6" width="11.1640625" style="48" customWidth="1"/>
    <col min="7" max="16384" width="9" style="48"/>
  </cols>
  <sheetData>
    <row r="1" spans="1:10">
      <c r="A1" s="196" t="s">
        <v>184</v>
      </c>
      <c r="B1" s="196"/>
      <c r="C1" s="196"/>
      <c r="D1" s="196"/>
      <c r="E1" s="196"/>
      <c r="F1" s="196"/>
      <c r="G1" s="196"/>
      <c r="H1" s="196"/>
      <c r="I1" s="196"/>
    </row>
    <row r="2" spans="1:10">
      <c r="F2" s="174"/>
      <c r="G2" s="48" t="s">
        <v>310</v>
      </c>
      <c r="H2" s="48" t="str">
        <f>"("&amp;F2+1&amp;"年度提出)"</f>
        <v>(1年度提出)</v>
      </c>
    </row>
    <row r="3" spans="1:10" ht="32.25" customHeight="1">
      <c r="A3" s="49" t="s">
        <v>4</v>
      </c>
      <c r="B3" s="195" t="s">
        <v>372</v>
      </c>
      <c r="C3" s="195"/>
      <c r="D3" s="195"/>
      <c r="E3" s="195"/>
      <c r="F3" s="195"/>
      <c r="G3" s="195"/>
      <c r="H3" s="195"/>
      <c r="I3" s="195"/>
      <c r="J3" s="50"/>
    </row>
    <row r="4" spans="1:10" ht="86.25" customHeight="1">
      <c r="A4" s="49" t="s">
        <v>4</v>
      </c>
      <c r="B4" s="195" t="s">
        <v>371</v>
      </c>
      <c r="C4" s="195"/>
      <c r="D4" s="195"/>
      <c r="E4" s="195"/>
      <c r="F4" s="195"/>
      <c r="G4" s="195"/>
      <c r="H4" s="195"/>
      <c r="I4" s="195"/>
      <c r="J4" s="50"/>
    </row>
    <row r="5" spans="1:10" ht="129" customHeight="1">
      <c r="A5" s="49" t="s">
        <v>4</v>
      </c>
      <c r="B5" s="195" t="s">
        <v>303</v>
      </c>
      <c r="C5" s="195"/>
      <c r="D5" s="195"/>
      <c r="E5" s="195"/>
      <c r="F5" s="195"/>
      <c r="G5" s="195"/>
      <c r="H5" s="195"/>
      <c r="I5" s="195"/>
      <c r="J5" s="50"/>
    </row>
    <row r="6" spans="1:10" ht="87.75" customHeight="1">
      <c r="A6" s="49" t="s">
        <v>4</v>
      </c>
      <c r="B6" s="1125" t="s">
        <v>412</v>
      </c>
      <c r="C6" s="195"/>
      <c r="D6" s="195"/>
      <c r="E6" s="195"/>
      <c r="F6" s="195"/>
      <c r="G6" s="195"/>
      <c r="H6" s="195"/>
      <c r="I6" s="195"/>
      <c r="J6" s="50"/>
    </row>
    <row r="7" spans="1:10" ht="63" customHeight="1">
      <c r="A7" s="49" t="s">
        <v>4</v>
      </c>
      <c r="B7" s="195" t="s">
        <v>378</v>
      </c>
      <c r="C7" s="195"/>
      <c r="D7" s="195"/>
      <c r="E7" s="195"/>
      <c r="F7" s="195"/>
      <c r="G7" s="195"/>
      <c r="H7" s="195"/>
      <c r="I7" s="195"/>
      <c r="J7" s="50"/>
    </row>
    <row r="8" spans="1:10">
      <c r="B8" s="50"/>
      <c r="C8" s="50"/>
      <c r="D8" s="50"/>
      <c r="E8" s="50"/>
      <c r="F8" s="50"/>
      <c r="G8" s="50"/>
      <c r="H8" s="50"/>
      <c r="I8" s="50"/>
      <c r="J8" s="50"/>
    </row>
    <row r="9" spans="1:10">
      <c r="B9" s="51"/>
      <c r="C9" s="51"/>
      <c r="D9" s="51"/>
      <c r="E9" s="51"/>
      <c r="F9" s="51"/>
      <c r="G9" s="51"/>
      <c r="H9" s="51"/>
      <c r="I9" s="51"/>
    </row>
    <row r="10" spans="1:10">
      <c r="D10" s="50"/>
      <c r="E10" s="195" t="s">
        <v>185</v>
      </c>
      <c r="F10" s="195"/>
      <c r="G10" s="195"/>
      <c r="H10" s="195"/>
      <c r="I10" s="195"/>
    </row>
    <row r="11" spans="1:10" ht="13.5" customHeight="1">
      <c r="D11" s="50"/>
      <c r="E11" s="200" t="s">
        <v>379</v>
      </c>
      <c r="F11" s="200"/>
      <c r="G11" s="200"/>
      <c r="H11" s="200"/>
      <c r="I11" s="200"/>
    </row>
    <row r="12" spans="1:10" ht="27" customHeight="1">
      <c r="F12" s="52" t="s">
        <v>6</v>
      </c>
      <c r="G12" s="201" t="s">
        <v>5</v>
      </c>
      <c r="H12" s="201"/>
      <c r="I12" s="201"/>
    </row>
    <row r="13" spans="1:10">
      <c r="E13" s="52"/>
      <c r="G13" s="53"/>
      <c r="H13" s="54"/>
      <c r="I13" s="54"/>
    </row>
    <row r="14" spans="1:10">
      <c r="E14" s="199" t="s">
        <v>386</v>
      </c>
      <c r="F14" s="199"/>
      <c r="G14" s="199"/>
      <c r="H14" s="199"/>
      <c r="I14" s="199"/>
    </row>
    <row r="15" spans="1:10">
      <c r="E15" s="199"/>
      <c r="F15" s="199"/>
      <c r="G15" s="199"/>
      <c r="H15" s="199"/>
      <c r="I15" s="199"/>
    </row>
    <row r="16" spans="1:10">
      <c r="E16" s="199"/>
      <c r="F16" s="199"/>
      <c r="G16" s="199"/>
      <c r="H16" s="199"/>
      <c r="I16" s="199"/>
    </row>
    <row r="17" spans="5:9">
      <c r="E17" s="199" t="s">
        <v>387</v>
      </c>
      <c r="F17" s="199"/>
      <c r="G17" s="199"/>
      <c r="H17" s="199"/>
      <c r="I17" s="199"/>
    </row>
    <row r="18" spans="5:9" ht="14" customHeight="1">
      <c r="E18" s="199" t="s">
        <v>388</v>
      </c>
      <c r="F18" s="199"/>
      <c r="G18" s="199"/>
      <c r="H18" s="199"/>
      <c r="I18" s="199"/>
    </row>
    <row r="19" spans="5:9" ht="14" customHeight="1">
      <c r="E19" s="199" t="s">
        <v>389</v>
      </c>
      <c r="F19" s="199"/>
      <c r="G19" s="199"/>
      <c r="H19" s="199"/>
      <c r="I19" s="199"/>
    </row>
    <row r="20" spans="5:9" ht="13.5" customHeight="1">
      <c r="E20" s="199" t="s">
        <v>390</v>
      </c>
      <c r="F20" s="199"/>
      <c r="G20" s="199"/>
      <c r="H20" s="199"/>
      <c r="I20" s="199"/>
    </row>
    <row r="21" spans="5:9" ht="13.5" customHeight="1">
      <c r="E21" s="55"/>
      <c r="F21" s="55" t="s">
        <v>2</v>
      </c>
      <c r="G21" s="198" t="s">
        <v>391</v>
      </c>
      <c r="H21" s="198"/>
      <c r="I21" s="55"/>
    </row>
    <row r="22" spans="5:9" ht="13.5" customHeight="1">
      <c r="E22" s="55" t="s">
        <v>3</v>
      </c>
      <c r="F22" s="55" t="s">
        <v>1</v>
      </c>
      <c r="G22" s="198" t="s">
        <v>392</v>
      </c>
      <c r="H22" s="198"/>
      <c r="I22" s="55"/>
    </row>
    <row r="23" spans="5:9" ht="13.5" customHeight="1">
      <c r="E23" s="55"/>
      <c r="F23" s="55" t="s">
        <v>0</v>
      </c>
      <c r="G23" s="197" t="s">
        <v>393</v>
      </c>
      <c r="H23" s="197"/>
      <c r="I23" s="197"/>
    </row>
    <row r="24" spans="5:9" ht="13.5" customHeight="1">
      <c r="E24" s="55"/>
      <c r="F24" s="55"/>
      <c r="G24" s="56"/>
      <c r="H24" s="56"/>
      <c r="I24" s="56"/>
    </row>
    <row r="25" spans="5:9">
      <c r="E25" s="55"/>
    </row>
    <row r="26" spans="5:9">
      <c r="E26" s="52"/>
    </row>
  </sheetData>
  <customSheetViews>
    <customSheetView guid="{32D26747-25A5-4824-9A1C-50396F4B5892}" showGridLines="0" showRowCol="0">
      <selection activeCell="F2" sqref="F2"/>
      <pageMargins left="0.78700000000000003" right="0.78700000000000003" top="0.98399999999999999" bottom="0.98399999999999999" header="0.51200000000000001" footer="0.51200000000000001"/>
      <pageSetup paperSize="13" orientation="portrait"/>
      <headerFooter alignWithMargins="0"/>
    </customSheetView>
  </customSheetViews>
  <mergeCells count="18">
    <mergeCell ref="G23:I23"/>
    <mergeCell ref="G21:H21"/>
    <mergeCell ref="G22:H22"/>
    <mergeCell ref="E18:I18"/>
    <mergeCell ref="E10:I10"/>
    <mergeCell ref="E11:I11"/>
    <mergeCell ref="E20:I20"/>
    <mergeCell ref="E19:I19"/>
    <mergeCell ref="G12:I12"/>
    <mergeCell ref="E14:I15"/>
    <mergeCell ref="E16:I16"/>
    <mergeCell ref="E17:I17"/>
    <mergeCell ref="B7:I7"/>
    <mergeCell ref="A1:I1"/>
    <mergeCell ref="B5:I5"/>
    <mergeCell ref="B6:I6"/>
    <mergeCell ref="B3:I3"/>
    <mergeCell ref="B4:I4"/>
  </mergeCells>
  <phoneticPr fontId="4"/>
  <hyperlinks>
    <hyperlink ref="G23" r:id="rId1" xr:uid="{00000000-0004-0000-0000-000000000000}"/>
  </hyperlinks>
  <pageMargins left="0.78740157480314965" right="0.78740157480314965" top="0.98425196850393704" bottom="0.98425196850393704" header="0.51181102362204722" footer="0.51181102362204722"/>
  <pageSetup paperSize="13" scale="94" orientation="portrait" blackAndWhite="1"/>
  <headerFooter alignWithMargins="0"/>
  <colBreaks count="1" manualBreakCount="1">
    <brk id="9" max="1048575" man="1"/>
  </colBreaks>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A1:BM89"/>
  <sheetViews>
    <sheetView showGridLines="0" showRowColHeaders="0" topLeftCell="B42" zoomScale="168" zoomScaleNormal="100" workbookViewId="0">
      <selection activeCell="S84" sqref="S84:U86"/>
    </sheetView>
  </sheetViews>
  <sheetFormatPr baseColWidth="10" defaultColWidth="9" defaultRowHeight="14"/>
  <cols>
    <col min="1" max="1" width="2" style="57" customWidth="1"/>
    <col min="2" max="2" width="8.1640625" style="57" customWidth="1"/>
    <col min="3" max="3" width="3.6640625" style="57" customWidth="1"/>
    <col min="4" max="4" width="0.6640625" style="57" customWidth="1"/>
    <col min="5" max="5" width="1" style="57" customWidth="1"/>
    <col min="6" max="6" width="5.1640625" style="57" customWidth="1"/>
    <col min="7" max="7" width="1.83203125" style="57" customWidth="1"/>
    <col min="8" max="8" width="4.1640625" style="57" customWidth="1"/>
    <col min="9" max="9" width="1.1640625" style="57" customWidth="1"/>
    <col min="10" max="10" width="2.33203125" style="57" customWidth="1"/>
    <col min="11" max="11" width="0.83203125" style="57" customWidth="1"/>
    <col min="12" max="12" width="4.1640625" style="57" customWidth="1"/>
    <col min="13" max="13" width="2.1640625" style="57" customWidth="1"/>
    <col min="14" max="14" width="3.5" style="57" customWidth="1"/>
    <col min="15" max="15" width="0.6640625" style="57" customWidth="1"/>
    <col min="16" max="16" width="1" style="57" customWidth="1"/>
    <col min="17" max="17" width="2.6640625" style="57" customWidth="1"/>
    <col min="18" max="18" width="2" style="57" customWidth="1"/>
    <col min="19" max="19" width="4.83203125" style="57" customWidth="1"/>
    <col min="20" max="20" width="2" style="57" customWidth="1"/>
    <col min="21" max="21" width="2.33203125" style="57" customWidth="1"/>
    <col min="22" max="22" width="0.83203125" style="57" customWidth="1"/>
    <col min="23" max="24" width="2" style="57" customWidth="1"/>
    <col min="25" max="25" width="1.1640625" style="57" customWidth="1"/>
    <col min="26" max="26" width="2.1640625" style="57" customWidth="1"/>
    <col min="27" max="27" width="2.5" style="57" customWidth="1"/>
    <col min="28" max="29" width="2" style="57" customWidth="1"/>
    <col min="30" max="30" width="3.1640625" style="57" customWidth="1"/>
    <col min="31" max="31" width="2.5" style="57" customWidth="1"/>
    <col min="32" max="32" width="3.83203125" style="57" customWidth="1"/>
    <col min="33" max="33" width="2.6640625" style="57" customWidth="1"/>
    <col min="34" max="34" width="10.6640625" style="57" customWidth="1"/>
    <col min="35" max="35" width="2.6640625" style="57" customWidth="1"/>
    <col min="36" max="36" width="1.33203125" style="57" customWidth="1"/>
    <col min="37" max="37" width="3.6640625" style="57" customWidth="1"/>
    <col min="38" max="38" width="2.6640625" style="57" customWidth="1"/>
    <col min="39" max="39" width="3.6640625" style="57" customWidth="1"/>
    <col min="40" max="40" width="2.6640625" style="57" customWidth="1"/>
    <col min="41" max="41" width="4.1640625" style="57" customWidth="1"/>
    <col min="42" max="42" width="3.6640625" style="57" customWidth="1"/>
    <col min="43" max="43" width="6.33203125" style="57" customWidth="1"/>
    <col min="44" max="44" width="4.1640625" style="57" customWidth="1"/>
    <col min="45" max="45" width="3.6640625" style="57" customWidth="1"/>
    <col min="46" max="46" width="3" style="57" customWidth="1"/>
    <col min="47" max="47" width="1.1640625" style="57" customWidth="1"/>
    <col min="48" max="48" width="2.33203125" style="57" customWidth="1"/>
    <col min="49" max="49" width="1.5" style="57" customWidth="1"/>
    <col min="50" max="50" width="1.6640625" style="57" customWidth="1"/>
    <col min="51" max="51" width="2" style="57" customWidth="1"/>
    <col min="52" max="52" width="2.6640625" style="57" customWidth="1"/>
    <col min="53" max="53" width="2.5" style="57" customWidth="1"/>
    <col min="54" max="54" width="0.6640625" style="57" customWidth="1"/>
    <col min="55" max="55" width="2.5" style="57" customWidth="1"/>
    <col min="56" max="56" width="1.1640625" style="57" customWidth="1"/>
    <col min="57" max="57" width="2.33203125" style="57" customWidth="1"/>
    <col min="58" max="58" width="3.33203125" style="57" customWidth="1"/>
    <col min="59" max="59" width="1.6640625" style="57" customWidth="1"/>
    <col min="60" max="60" width="5.1640625" style="57" customWidth="1"/>
    <col min="61" max="61" width="2.5" style="57" customWidth="1"/>
    <col min="62" max="62" width="3.5" style="57" customWidth="1"/>
    <col min="63" max="63" width="2.5" style="57" customWidth="1"/>
    <col min="64" max="64" width="1.6640625" style="57" customWidth="1"/>
    <col min="65" max="16384" width="9" style="57"/>
  </cols>
  <sheetData>
    <row r="1" spans="1:65" ht="9.75" customHeight="1" thickBot="1">
      <c r="A1" s="220"/>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314" t="str">
        <f>年度&amp;"年度報告"</f>
        <v>年度報告</v>
      </c>
      <c r="AJ1" s="314"/>
      <c r="AK1" s="314"/>
      <c r="AL1" s="314"/>
      <c r="AM1" s="314"/>
      <c r="AN1" s="314"/>
      <c r="AO1" s="314"/>
      <c r="AP1" s="314"/>
      <c r="AQ1" s="220"/>
      <c r="AR1" s="345" t="s">
        <v>72</v>
      </c>
      <c r="AS1" s="345"/>
      <c r="AT1" s="345"/>
      <c r="AU1" s="345"/>
      <c r="AV1" s="345"/>
      <c r="AW1" s="345"/>
      <c r="AX1" s="345"/>
      <c r="AY1" s="345"/>
      <c r="AZ1" s="345"/>
      <c r="BA1" s="345"/>
      <c r="BB1" s="220"/>
      <c r="BC1" s="220"/>
      <c r="BD1" s="220"/>
      <c r="BE1" s="220"/>
      <c r="BF1" s="220"/>
      <c r="BG1" s="220"/>
      <c r="BH1" s="220"/>
      <c r="BI1" s="220"/>
      <c r="BJ1" s="220"/>
      <c r="BK1" s="220"/>
      <c r="BL1" s="220"/>
    </row>
    <row r="2" spans="1:65" ht="3.75" customHeight="1">
      <c r="A2" s="220"/>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314"/>
      <c r="AJ2" s="314"/>
      <c r="AK2" s="314"/>
      <c r="AL2" s="314"/>
      <c r="AM2" s="314"/>
      <c r="AN2" s="314"/>
      <c r="AO2" s="314"/>
      <c r="AP2" s="314"/>
      <c r="AQ2" s="220"/>
      <c r="AR2" s="345"/>
      <c r="AS2" s="345"/>
      <c r="AT2" s="345"/>
      <c r="AU2" s="345"/>
      <c r="AV2" s="345"/>
      <c r="AW2" s="345"/>
      <c r="AX2" s="345"/>
      <c r="AY2" s="345"/>
      <c r="AZ2" s="345"/>
      <c r="BA2" s="345"/>
      <c r="BB2" s="220"/>
      <c r="BC2" s="341"/>
      <c r="BD2" s="342"/>
      <c r="BE2" s="342"/>
      <c r="BF2" s="342"/>
      <c r="BG2" s="342"/>
      <c r="BH2" s="342"/>
      <c r="BI2" s="342"/>
      <c r="BJ2" s="327" t="s">
        <v>42</v>
      </c>
      <c r="BK2" s="327"/>
      <c r="BL2" s="328"/>
    </row>
    <row r="3" spans="1:65" ht="9" customHeight="1">
      <c r="A3" s="299" t="s">
        <v>7</v>
      </c>
      <c r="B3" s="299"/>
      <c r="C3" s="299"/>
      <c r="D3" s="375" t="str">
        <f>"("&amp;年度+1&amp;"年度)"</f>
        <v>(1年度)</v>
      </c>
      <c r="E3" s="375"/>
      <c r="F3" s="375"/>
      <c r="G3" s="380" t="s">
        <v>339</v>
      </c>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220"/>
      <c r="AI3" s="314"/>
      <c r="AJ3" s="314"/>
      <c r="AK3" s="314"/>
      <c r="AL3" s="314"/>
      <c r="AM3" s="314"/>
      <c r="AN3" s="314"/>
      <c r="AO3" s="314"/>
      <c r="AP3" s="314"/>
      <c r="AQ3" s="220"/>
      <c r="AR3" s="346" t="s">
        <v>367</v>
      </c>
      <c r="AS3" s="346"/>
      <c r="AT3" s="346"/>
      <c r="AU3" s="346"/>
      <c r="AV3" s="346"/>
      <c r="AW3" s="346"/>
      <c r="AX3" s="346"/>
      <c r="AY3" s="346"/>
      <c r="AZ3" s="346"/>
      <c r="BA3" s="346"/>
      <c r="BB3" s="220"/>
      <c r="BC3" s="343"/>
      <c r="BD3" s="344"/>
      <c r="BE3" s="344"/>
      <c r="BF3" s="344"/>
      <c r="BG3" s="344"/>
      <c r="BH3" s="344"/>
      <c r="BI3" s="344"/>
      <c r="BJ3" s="329"/>
      <c r="BK3" s="329"/>
      <c r="BL3" s="330"/>
    </row>
    <row r="4" spans="1:65" ht="8.25" customHeight="1" thickBot="1">
      <c r="A4" s="299"/>
      <c r="B4" s="299"/>
      <c r="C4" s="299"/>
      <c r="D4" s="375"/>
      <c r="E4" s="375"/>
      <c r="F4" s="375"/>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220"/>
      <c r="AI4" s="314"/>
      <c r="AJ4" s="314"/>
      <c r="AK4" s="314"/>
      <c r="AL4" s="314"/>
      <c r="AM4" s="314"/>
      <c r="AN4" s="314"/>
      <c r="AO4" s="314"/>
      <c r="AP4" s="314"/>
      <c r="AQ4" s="220"/>
      <c r="AR4" s="346"/>
      <c r="AS4" s="346"/>
      <c r="AT4" s="346"/>
      <c r="AU4" s="346"/>
      <c r="AV4" s="346"/>
      <c r="AW4" s="346"/>
      <c r="AX4" s="346"/>
      <c r="AY4" s="346"/>
      <c r="AZ4" s="346"/>
      <c r="BA4" s="346"/>
      <c r="BB4" s="220"/>
      <c r="BC4" s="343"/>
      <c r="BD4" s="344"/>
      <c r="BE4" s="344"/>
      <c r="BF4" s="344"/>
      <c r="BG4" s="344"/>
      <c r="BH4" s="344"/>
      <c r="BI4" s="344"/>
      <c r="BJ4" s="329"/>
      <c r="BK4" s="329"/>
      <c r="BL4" s="330"/>
    </row>
    <row r="5" spans="1:65" ht="3.75" customHeight="1">
      <c r="A5" s="376" t="s">
        <v>8</v>
      </c>
      <c r="B5" s="377"/>
      <c r="C5" s="377"/>
      <c r="D5" s="377"/>
      <c r="E5" s="377"/>
      <c r="F5" s="377"/>
      <c r="G5" s="377"/>
      <c r="H5" s="377"/>
      <c r="I5" s="377"/>
      <c r="J5" s="377"/>
      <c r="K5" s="377"/>
      <c r="L5" s="377"/>
      <c r="M5" s="377"/>
      <c r="N5" s="377"/>
      <c r="O5" s="377"/>
      <c r="P5" s="377" t="s">
        <v>340</v>
      </c>
      <c r="Q5" s="377"/>
      <c r="R5" s="377"/>
      <c r="S5" s="377"/>
      <c r="T5" s="377"/>
      <c r="U5" s="377"/>
      <c r="V5" s="377"/>
      <c r="W5" s="377"/>
      <c r="X5" s="377"/>
      <c r="Y5" s="377"/>
      <c r="Z5" s="377"/>
      <c r="AA5" s="377"/>
      <c r="AB5" s="377"/>
      <c r="AC5" s="377"/>
      <c r="AD5" s="377"/>
      <c r="AE5" s="377"/>
      <c r="AF5" s="377"/>
      <c r="AG5" s="381"/>
      <c r="AH5" s="220"/>
      <c r="AI5" s="315" t="s">
        <v>365</v>
      </c>
      <c r="AJ5" s="315"/>
      <c r="AK5" s="315"/>
      <c r="AL5" s="315"/>
      <c r="AM5" s="315"/>
      <c r="AN5" s="315"/>
      <c r="AO5" s="315"/>
      <c r="AP5" s="315"/>
      <c r="AQ5" s="220"/>
      <c r="AR5" s="316"/>
      <c r="AS5" s="316"/>
      <c r="AT5" s="316"/>
      <c r="AU5" s="316"/>
      <c r="AV5" s="316"/>
      <c r="AW5" s="316"/>
      <c r="AX5" s="316"/>
      <c r="AY5" s="316"/>
      <c r="AZ5" s="316"/>
      <c r="BA5" s="316"/>
      <c r="BB5" s="220"/>
      <c r="BC5" s="331"/>
      <c r="BD5" s="332"/>
      <c r="BE5" s="332"/>
      <c r="BF5" s="332"/>
      <c r="BG5" s="332"/>
      <c r="BH5" s="332"/>
      <c r="BI5" s="336" t="s">
        <v>306</v>
      </c>
      <c r="BJ5" s="336"/>
      <c r="BK5" s="336"/>
      <c r="BL5" s="337"/>
    </row>
    <row r="6" spans="1:65" ht="13.5" customHeight="1">
      <c r="A6" s="378"/>
      <c r="B6" s="379"/>
      <c r="C6" s="379"/>
      <c r="D6" s="379"/>
      <c r="E6" s="379"/>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82"/>
      <c r="AH6" s="220"/>
      <c r="AI6" s="315"/>
      <c r="AJ6" s="315"/>
      <c r="AK6" s="315"/>
      <c r="AL6" s="315"/>
      <c r="AM6" s="315"/>
      <c r="AN6" s="315"/>
      <c r="AO6" s="315"/>
      <c r="AP6" s="315"/>
      <c r="AQ6" s="413">
        <f>年度+1</f>
        <v>1</v>
      </c>
      <c r="AR6" s="413"/>
      <c r="AS6" s="58" t="s">
        <v>23</v>
      </c>
      <c r="AT6" s="317"/>
      <c r="AU6" s="318"/>
      <c r="AV6" s="318"/>
      <c r="AW6" s="319" t="s">
        <v>24</v>
      </c>
      <c r="AX6" s="319"/>
      <c r="AY6" s="317"/>
      <c r="AZ6" s="318"/>
      <c r="BA6" s="58" t="s">
        <v>41</v>
      </c>
      <c r="BB6" s="220"/>
      <c r="BC6" s="333"/>
      <c r="BD6" s="332"/>
      <c r="BE6" s="332"/>
      <c r="BF6" s="332"/>
      <c r="BG6" s="332"/>
      <c r="BH6" s="332"/>
      <c r="BI6" s="336"/>
      <c r="BJ6" s="336"/>
      <c r="BK6" s="336"/>
      <c r="BL6" s="337"/>
    </row>
    <row r="7" spans="1:65" ht="3.75" customHeight="1" thickBot="1">
      <c r="A7" s="386"/>
      <c r="B7" s="384"/>
      <c r="C7" s="384"/>
      <c r="D7" s="384"/>
      <c r="E7" s="384"/>
      <c r="F7" s="384"/>
      <c r="G7" s="384"/>
      <c r="H7" s="384"/>
      <c r="I7" s="384"/>
      <c r="J7" s="384"/>
      <c r="K7" s="384"/>
      <c r="L7" s="384"/>
      <c r="M7" s="384"/>
      <c r="N7" s="384"/>
      <c r="O7" s="384"/>
      <c r="P7" s="383"/>
      <c r="Q7" s="384"/>
      <c r="R7" s="384"/>
      <c r="S7" s="384"/>
      <c r="T7" s="384"/>
      <c r="U7" s="384"/>
      <c r="V7" s="384"/>
      <c r="W7" s="384"/>
      <c r="X7" s="384"/>
      <c r="Y7" s="384"/>
      <c r="Z7" s="384"/>
      <c r="AA7" s="384"/>
      <c r="AB7" s="384"/>
      <c r="AC7" s="384"/>
      <c r="AD7" s="384"/>
      <c r="AE7" s="384"/>
      <c r="AF7" s="384"/>
      <c r="AG7" s="385"/>
      <c r="AH7" s="220"/>
      <c r="AI7" s="348"/>
      <c r="AJ7" s="348"/>
      <c r="AK7" s="348"/>
      <c r="AL7" s="348"/>
      <c r="AM7" s="348"/>
      <c r="AN7" s="348"/>
      <c r="AO7" s="348"/>
      <c r="AP7" s="348"/>
      <c r="AQ7" s="348"/>
      <c r="AR7" s="348"/>
      <c r="AS7" s="348"/>
      <c r="AT7" s="348"/>
      <c r="AU7" s="348"/>
      <c r="AV7" s="348"/>
      <c r="AW7" s="348"/>
      <c r="AX7" s="348"/>
      <c r="AY7" s="348"/>
      <c r="AZ7" s="348"/>
      <c r="BA7" s="348"/>
      <c r="BB7" s="340"/>
      <c r="BC7" s="334"/>
      <c r="BD7" s="335"/>
      <c r="BE7" s="335"/>
      <c r="BF7" s="335"/>
      <c r="BG7" s="335"/>
      <c r="BH7" s="335"/>
      <c r="BI7" s="338"/>
      <c r="BJ7" s="338"/>
      <c r="BK7" s="338"/>
      <c r="BL7" s="339"/>
    </row>
    <row r="8" spans="1:65" ht="18.75" customHeight="1">
      <c r="A8" s="438"/>
      <c r="B8" s="384"/>
      <c r="C8" s="384"/>
      <c r="D8" s="384"/>
      <c r="E8" s="384"/>
      <c r="F8" s="384"/>
      <c r="G8" s="384"/>
      <c r="H8" s="384"/>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5"/>
      <c r="AH8" s="220"/>
      <c r="AI8" s="421" t="s">
        <v>343</v>
      </c>
      <c r="AJ8" s="350"/>
      <c r="AK8" s="350"/>
      <c r="AL8" s="350"/>
      <c r="AM8" s="322"/>
      <c r="AN8" s="323"/>
      <c r="AO8" s="323"/>
      <c r="AP8" s="323"/>
      <c r="AQ8" s="323"/>
      <c r="AR8" s="323"/>
      <c r="AS8" s="323"/>
      <c r="AT8" s="324"/>
      <c r="AU8" s="349" t="s">
        <v>344</v>
      </c>
      <c r="AV8" s="350"/>
      <c r="AW8" s="350"/>
      <c r="AX8" s="353" t="s">
        <v>45</v>
      </c>
      <c r="AY8" s="353"/>
      <c r="AZ8" s="353"/>
      <c r="BA8" s="353" t="s">
        <v>43</v>
      </c>
      <c r="BB8" s="353"/>
      <c r="BC8" s="353"/>
      <c r="BD8" s="353"/>
      <c r="BE8" s="353"/>
      <c r="BF8" s="353"/>
      <c r="BG8" s="353"/>
      <c r="BH8" s="353"/>
      <c r="BI8" s="271" t="s">
        <v>44</v>
      </c>
      <c r="BJ8" s="271"/>
      <c r="BK8" s="271"/>
      <c r="BL8" s="424"/>
    </row>
    <row r="9" spans="1:65" ht="7.5" customHeight="1">
      <c r="A9" s="386"/>
      <c r="B9" s="384"/>
      <c r="C9" s="384"/>
      <c r="D9" s="384"/>
      <c r="E9" s="384"/>
      <c r="F9" s="384"/>
      <c r="G9" s="384"/>
      <c r="H9" s="384"/>
      <c r="I9" s="384"/>
      <c r="J9" s="384"/>
      <c r="K9" s="384"/>
      <c r="L9" s="384"/>
      <c r="M9" s="384"/>
      <c r="N9" s="384"/>
      <c r="O9" s="384"/>
      <c r="P9" s="383"/>
      <c r="Q9" s="384"/>
      <c r="R9" s="384"/>
      <c r="S9" s="384"/>
      <c r="T9" s="384"/>
      <c r="U9" s="384"/>
      <c r="V9" s="384"/>
      <c r="W9" s="384"/>
      <c r="X9" s="384"/>
      <c r="Y9" s="384"/>
      <c r="Z9" s="384"/>
      <c r="AA9" s="384"/>
      <c r="AB9" s="384"/>
      <c r="AC9" s="384"/>
      <c r="AD9" s="384"/>
      <c r="AE9" s="384"/>
      <c r="AF9" s="384"/>
      <c r="AG9" s="385"/>
      <c r="AH9" s="220"/>
      <c r="AI9" s="325" t="s">
        <v>47</v>
      </c>
      <c r="AJ9" s="326"/>
      <c r="AK9" s="326"/>
      <c r="AL9" s="326"/>
      <c r="AM9" s="418"/>
      <c r="AN9" s="419"/>
      <c r="AO9" s="419"/>
      <c r="AP9" s="419"/>
      <c r="AQ9" s="419"/>
      <c r="AR9" s="419"/>
      <c r="AS9" s="326" t="s">
        <v>48</v>
      </c>
      <c r="AT9" s="427"/>
      <c r="AU9" s="351"/>
      <c r="AV9" s="352"/>
      <c r="AW9" s="352"/>
      <c r="AX9" s="302"/>
      <c r="AY9" s="302"/>
      <c r="AZ9" s="302"/>
      <c r="BA9" s="302"/>
      <c r="BB9" s="302"/>
      <c r="BC9" s="302"/>
      <c r="BD9" s="302"/>
      <c r="BE9" s="302"/>
      <c r="BF9" s="302"/>
      <c r="BG9" s="302"/>
      <c r="BH9" s="302"/>
      <c r="BI9" s="425"/>
      <c r="BJ9" s="425"/>
      <c r="BK9" s="425"/>
      <c r="BL9" s="426"/>
    </row>
    <row r="10" spans="1:65" ht="15" customHeight="1">
      <c r="A10" s="438"/>
      <c r="B10" s="384"/>
      <c r="C10" s="384"/>
      <c r="D10" s="384"/>
      <c r="E10" s="384"/>
      <c r="F10" s="384"/>
      <c r="G10" s="384"/>
      <c r="H10" s="384"/>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5"/>
      <c r="AH10" s="220"/>
      <c r="AI10" s="325"/>
      <c r="AJ10" s="326"/>
      <c r="AK10" s="326"/>
      <c r="AL10" s="326"/>
      <c r="AM10" s="419"/>
      <c r="AN10" s="419"/>
      <c r="AO10" s="419"/>
      <c r="AP10" s="419"/>
      <c r="AQ10" s="419"/>
      <c r="AR10" s="419"/>
      <c r="AS10" s="326"/>
      <c r="AT10" s="427"/>
      <c r="AU10" s="422" t="s">
        <v>345</v>
      </c>
      <c r="AV10" s="423"/>
      <c r="AW10" s="423"/>
      <c r="AX10" s="423"/>
      <c r="AY10" s="537"/>
      <c r="AZ10" s="391"/>
      <c r="BA10" s="391"/>
      <c r="BB10" s="391"/>
      <c r="BC10" s="391"/>
      <c r="BD10" s="391"/>
      <c r="BE10" s="391"/>
      <c r="BF10" s="391"/>
      <c r="BG10" s="391"/>
      <c r="BH10" s="391"/>
      <c r="BI10" s="391"/>
      <c r="BJ10" s="391"/>
      <c r="BK10" s="391"/>
      <c r="BL10" s="392"/>
    </row>
    <row r="11" spans="1:65" ht="3.75" customHeight="1">
      <c r="A11" s="386"/>
      <c r="B11" s="384"/>
      <c r="C11" s="384"/>
      <c r="D11" s="384"/>
      <c r="E11" s="384"/>
      <c r="F11" s="384"/>
      <c r="G11" s="384"/>
      <c r="H11" s="384"/>
      <c r="I11" s="384"/>
      <c r="J11" s="384"/>
      <c r="K11" s="384"/>
      <c r="L11" s="384"/>
      <c r="M11" s="384"/>
      <c r="N11" s="384"/>
      <c r="O11" s="384"/>
      <c r="P11" s="383"/>
      <c r="Q11" s="384"/>
      <c r="R11" s="384"/>
      <c r="S11" s="384"/>
      <c r="T11" s="384"/>
      <c r="U11" s="384"/>
      <c r="V11" s="384"/>
      <c r="W11" s="384"/>
      <c r="X11" s="384"/>
      <c r="Y11" s="384"/>
      <c r="Z11" s="384"/>
      <c r="AA11" s="384"/>
      <c r="AB11" s="384"/>
      <c r="AC11" s="384"/>
      <c r="AD11" s="384"/>
      <c r="AE11" s="384"/>
      <c r="AF11" s="384"/>
      <c r="AG11" s="385"/>
      <c r="AH11" s="220"/>
      <c r="AI11" s="320" t="s">
        <v>46</v>
      </c>
      <c r="AJ11" s="299"/>
      <c r="AK11" s="299"/>
      <c r="AL11" s="299"/>
      <c r="AM11" s="419"/>
      <c r="AN11" s="419"/>
      <c r="AO11" s="419"/>
      <c r="AP11" s="419"/>
      <c r="AQ11" s="419"/>
      <c r="AR11" s="419"/>
      <c r="AS11" s="299" t="s">
        <v>49</v>
      </c>
      <c r="AT11" s="300"/>
      <c r="AU11" s="414"/>
      <c r="AV11" s="415"/>
      <c r="AW11" s="415"/>
      <c r="AX11" s="415"/>
      <c r="AY11" s="394"/>
      <c r="AZ11" s="394"/>
      <c r="BA11" s="394"/>
      <c r="BB11" s="394"/>
      <c r="BC11" s="394"/>
      <c r="BD11" s="394"/>
      <c r="BE11" s="394"/>
      <c r="BF11" s="394"/>
      <c r="BG11" s="394"/>
      <c r="BH11" s="394"/>
      <c r="BI11" s="394"/>
      <c r="BJ11" s="394"/>
      <c r="BK11" s="394"/>
      <c r="BL11" s="395"/>
    </row>
    <row r="12" spans="1:65" ht="18.75" customHeight="1" thickBot="1">
      <c r="A12" s="438"/>
      <c r="B12" s="384"/>
      <c r="C12" s="384"/>
      <c r="D12" s="384"/>
      <c r="E12" s="384"/>
      <c r="F12" s="384"/>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4"/>
      <c r="AG12" s="385"/>
      <c r="AH12" s="220"/>
      <c r="AI12" s="321"/>
      <c r="AJ12" s="258"/>
      <c r="AK12" s="258"/>
      <c r="AL12" s="258"/>
      <c r="AM12" s="420"/>
      <c r="AN12" s="420"/>
      <c r="AO12" s="420"/>
      <c r="AP12" s="420"/>
      <c r="AQ12" s="420"/>
      <c r="AR12" s="420"/>
      <c r="AS12" s="258"/>
      <c r="AT12" s="347"/>
      <c r="AU12" s="416"/>
      <c r="AV12" s="417"/>
      <c r="AW12" s="417"/>
      <c r="AX12" s="417"/>
      <c r="AY12" s="409"/>
      <c r="AZ12" s="409"/>
      <c r="BA12" s="409"/>
      <c r="BB12" s="409"/>
      <c r="BC12" s="409"/>
      <c r="BD12" s="409"/>
      <c r="BE12" s="409"/>
      <c r="BF12" s="409"/>
      <c r="BG12" s="409"/>
      <c r="BH12" s="409"/>
      <c r="BI12" s="409"/>
      <c r="BJ12" s="409"/>
      <c r="BK12" s="409"/>
      <c r="BL12" s="410"/>
    </row>
    <row r="13" spans="1:65" ht="11.25" customHeight="1">
      <c r="A13" s="386"/>
      <c r="B13" s="384"/>
      <c r="C13" s="384"/>
      <c r="D13" s="384"/>
      <c r="E13" s="384"/>
      <c r="F13" s="384"/>
      <c r="G13" s="384"/>
      <c r="H13" s="384"/>
      <c r="I13" s="384"/>
      <c r="J13" s="384"/>
      <c r="K13" s="384"/>
      <c r="L13" s="384"/>
      <c r="M13" s="384"/>
      <c r="N13" s="384"/>
      <c r="O13" s="384"/>
      <c r="P13" s="383"/>
      <c r="Q13" s="384"/>
      <c r="R13" s="384"/>
      <c r="S13" s="384"/>
      <c r="T13" s="384"/>
      <c r="U13" s="384"/>
      <c r="V13" s="384"/>
      <c r="W13" s="384"/>
      <c r="X13" s="384"/>
      <c r="Y13" s="384"/>
      <c r="Z13" s="384"/>
      <c r="AA13" s="384"/>
      <c r="AB13" s="384"/>
      <c r="AC13" s="384"/>
      <c r="AD13" s="384"/>
      <c r="AE13" s="384"/>
      <c r="AF13" s="384"/>
      <c r="AG13" s="385"/>
      <c r="AH13" s="220"/>
      <c r="AI13" s="59" t="s">
        <v>346</v>
      </c>
      <c r="AJ13" s="271" t="s">
        <v>29</v>
      </c>
      <c r="AK13" s="271"/>
      <c r="AL13" s="271"/>
      <c r="AM13" s="306" t="s">
        <v>59</v>
      </c>
      <c r="AN13" s="306"/>
      <c r="AO13" s="306"/>
      <c r="AP13" s="306"/>
      <c r="AQ13" s="306"/>
      <c r="AR13" s="306"/>
      <c r="AS13" s="306"/>
      <c r="AT13" s="306"/>
      <c r="AU13" s="307" t="s">
        <v>368</v>
      </c>
      <c r="AV13" s="307"/>
      <c r="AW13" s="307"/>
      <c r="AX13" s="307"/>
      <c r="AY13" s="307"/>
      <c r="AZ13" s="307"/>
      <c r="BA13" s="307"/>
      <c r="BB13" s="307"/>
      <c r="BC13" s="307"/>
      <c r="BD13" s="307"/>
      <c r="BE13" s="307"/>
      <c r="BF13" s="307"/>
      <c r="BG13" s="307"/>
      <c r="BH13" s="307"/>
      <c r="BI13" s="307"/>
      <c r="BJ13" s="307"/>
      <c r="BK13" s="247" t="s">
        <v>50</v>
      </c>
      <c r="BL13" s="248"/>
      <c r="BM13" s="60"/>
    </row>
    <row r="14" spans="1:65" ht="11.25" customHeight="1">
      <c r="A14" s="438"/>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5"/>
      <c r="AH14" s="220"/>
      <c r="AI14" s="252" t="s">
        <v>351</v>
      </c>
      <c r="AJ14" s="253"/>
      <c r="AK14" s="254"/>
      <c r="AL14" s="254"/>
      <c r="AM14" s="254"/>
      <c r="AN14" s="254"/>
      <c r="AO14" s="255" t="s">
        <v>348</v>
      </c>
      <c r="AP14" s="220"/>
      <c r="AQ14" s="220"/>
      <c r="AR14" s="220"/>
      <c r="AS14" s="220"/>
      <c r="AT14" s="220"/>
      <c r="AU14" s="220"/>
      <c r="AV14" s="220"/>
      <c r="AW14" s="220"/>
      <c r="AX14" s="220"/>
      <c r="AY14" s="220"/>
      <c r="AZ14" s="220"/>
      <c r="BA14" s="220"/>
      <c r="BB14" s="220"/>
      <c r="BC14" s="220"/>
      <c r="BD14" s="220"/>
      <c r="BE14" s="220"/>
      <c r="BF14" s="220"/>
      <c r="BG14" s="220"/>
      <c r="BH14" s="220"/>
      <c r="BI14" s="220"/>
      <c r="BJ14" s="220"/>
      <c r="BK14" s="220"/>
      <c r="BL14" s="256"/>
      <c r="BM14" s="60"/>
    </row>
    <row r="15" spans="1:65" ht="5.25" customHeight="1">
      <c r="A15" s="386"/>
      <c r="B15" s="384"/>
      <c r="C15" s="384"/>
      <c r="D15" s="384"/>
      <c r="E15" s="384"/>
      <c r="F15" s="384"/>
      <c r="G15" s="384"/>
      <c r="H15" s="384"/>
      <c r="I15" s="384"/>
      <c r="J15" s="384"/>
      <c r="K15" s="384"/>
      <c r="L15" s="384"/>
      <c r="M15" s="384"/>
      <c r="N15" s="384"/>
      <c r="O15" s="384"/>
      <c r="P15" s="383"/>
      <c r="Q15" s="384"/>
      <c r="R15" s="384"/>
      <c r="S15" s="384"/>
      <c r="T15" s="384"/>
      <c r="U15" s="384"/>
      <c r="V15" s="384"/>
      <c r="W15" s="384"/>
      <c r="X15" s="384"/>
      <c r="Y15" s="384"/>
      <c r="Z15" s="384"/>
      <c r="AA15" s="384"/>
      <c r="AB15" s="384"/>
      <c r="AC15" s="384"/>
      <c r="AD15" s="384"/>
      <c r="AE15" s="384"/>
      <c r="AF15" s="384"/>
      <c r="AG15" s="385"/>
      <c r="AH15" s="220"/>
      <c r="AI15" s="252"/>
      <c r="AJ15" s="254"/>
      <c r="AK15" s="254"/>
      <c r="AL15" s="254"/>
      <c r="AM15" s="254"/>
      <c r="AN15" s="254"/>
      <c r="AO15" s="255"/>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56"/>
      <c r="BM15" s="60"/>
    </row>
    <row r="16" spans="1:65" ht="17.25" customHeight="1" thickBo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9"/>
      <c r="AH16" s="220"/>
      <c r="AI16" s="263"/>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5"/>
      <c r="BM16" s="60"/>
    </row>
    <row r="17" spans="1:65" ht="3.75" customHeight="1">
      <c r="A17" s="400" t="s">
        <v>40</v>
      </c>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220"/>
      <c r="AI17" s="266"/>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5"/>
      <c r="BM17" s="60"/>
    </row>
    <row r="18" spans="1:65" ht="13.5" customHeight="1" thickBot="1">
      <c r="A18" s="357"/>
      <c r="B18" s="357"/>
      <c r="C18" s="357"/>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220"/>
      <c r="AI18" s="266"/>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5"/>
      <c r="BM18" s="60"/>
    </row>
    <row r="19" spans="1:65" ht="7.5" customHeight="1">
      <c r="A19" s="376" t="s">
        <v>9</v>
      </c>
      <c r="B19" s="377"/>
      <c r="C19" s="377"/>
      <c r="D19" s="377"/>
      <c r="E19" s="377"/>
      <c r="F19" s="377" t="s">
        <v>340</v>
      </c>
      <c r="G19" s="377"/>
      <c r="H19" s="377"/>
      <c r="I19" s="377"/>
      <c r="J19" s="377"/>
      <c r="K19" s="377"/>
      <c r="L19" s="377"/>
      <c r="M19" s="377"/>
      <c r="N19" s="377"/>
      <c r="O19" s="377"/>
      <c r="P19" s="377" t="s">
        <v>9</v>
      </c>
      <c r="Q19" s="377"/>
      <c r="R19" s="377"/>
      <c r="S19" s="377"/>
      <c r="T19" s="377"/>
      <c r="U19" s="377"/>
      <c r="V19" s="377"/>
      <c r="W19" s="377" t="s">
        <v>340</v>
      </c>
      <c r="X19" s="377"/>
      <c r="Y19" s="377"/>
      <c r="Z19" s="377"/>
      <c r="AA19" s="377"/>
      <c r="AB19" s="377"/>
      <c r="AC19" s="377"/>
      <c r="AD19" s="377"/>
      <c r="AE19" s="377"/>
      <c r="AF19" s="377"/>
      <c r="AG19" s="381"/>
      <c r="AH19" s="220"/>
      <c r="AI19" s="263"/>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5"/>
      <c r="BM19" s="60"/>
    </row>
    <row r="20" spans="1:65" ht="9.75" customHeight="1">
      <c r="A20" s="378"/>
      <c r="B20" s="379"/>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82"/>
      <c r="AH20" s="220"/>
      <c r="AI20" s="266"/>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c r="BI20" s="264"/>
      <c r="BJ20" s="264"/>
      <c r="BK20" s="264"/>
      <c r="BL20" s="265"/>
      <c r="BM20" s="60"/>
    </row>
    <row r="21" spans="1:65" ht="11.25" customHeight="1">
      <c r="A21" s="386"/>
      <c r="B21" s="384"/>
      <c r="C21" s="384"/>
      <c r="D21" s="384"/>
      <c r="E21" s="384"/>
      <c r="F21" s="383"/>
      <c r="G21" s="384"/>
      <c r="H21" s="384"/>
      <c r="I21" s="384"/>
      <c r="J21" s="384"/>
      <c r="K21" s="384"/>
      <c r="L21" s="384"/>
      <c r="M21" s="384"/>
      <c r="N21" s="384"/>
      <c r="O21" s="384"/>
      <c r="P21" s="383"/>
      <c r="Q21" s="384"/>
      <c r="R21" s="384"/>
      <c r="S21" s="384"/>
      <c r="T21" s="384"/>
      <c r="U21" s="384"/>
      <c r="V21" s="384"/>
      <c r="W21" s="383"/>
      <c r="X21" s="384"/>
      <c r="Y21" s="384"/>
      <c r="Z21" s="384"/>
      <c r="AA21" s="384"/>
      <c r="AB21" s="384"/>
      <c r="AC21" s="384"/>
      <c r="AD21" s="384"/>
      <c r="AE21" s="384"/>
      <c r="AF21" s="384"/>
      <c r="AG21" s="385"/>
      <c r="AH21" s="220"/>
      <c r="AI21" s="261"/>
      <c r="AJ21" s="262"/>
      <c r="AK21" s="262"/>
      <c r="AL21" s="262"/>
      <c r="AM21" s="262"/>
      <c r="AN21" s="262"/>
      <c r="AO21" s="262"/>
      <c r="AP21" s="262"/>
      <c r="AQ21" s="61" t="s">
        <v>27</v>
      </c>
      <c r="AR21" s="259"/>
      <c r="AS21" s="260"/>
      <c r="AT21" s="62" t="s">
        <v>349</v>
      </c>
      <c r="AU21" s="259"/>
      <c r="AV21" s="260"/>
      <c r="AW21" s="260"/>
      <c r="AX21" s="62" t="s">
        <v>349</v>
      </c>
      <c r="AY21" s="259"/>
      <c r="AZ21" s="260"/>
      <c r="BA21" s="308" t="s">
        <v>347</v>
      </c>
      <c r="BB21" s="308"/>
      <c r="BC21" s="308"/>
      <c r="BD21" s="308"/>
      <c r="BE21" s="259"/>
      <c r="BF21" s="260"/>
      <c r="BG21" s="62" t="s">
        <v>349</v>
      </c>
      <c r="BH21" s="2"/>
      <c r="BI21" s="62" t="s">
        <v>349</v>
      </c>
      <c r="BJ21" s="259"/>
      <c r="BK21" s="260"/>
      <c r="BL21" s="63" t="s">
        <v>348</v>
      </c>
      <c r="BM21" s="60"/>
    </row>
    <row r="22" spans="1:65" ht="11.25" customHeight="1">
      <c r="A22" s="438"/>
      <c r="B22" s="384"/>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5"/>
      <c r="AH22" s="220"/>
      <c r="AI22" s="267" t="s">
        <v>54</v>
      </c>
      <c r="AJ22" s="268"/>
      <c r="AK22" s="268"/>
      <c r="AL22" s="249"/>
      <c r="AM22" s="250"/>
      <c r="AN22" s="250"/>
      <c r="AO22" s="250"/>
      <c r="AP22" s="250"/>
      <c r="AQ22" s="250"/>
      <c r="AR22" s="257" t="s">
        <v>55</v>
      </c>
      <c r="AS22" s="257" t="s">
        <v>56</v>
      </c>
      <c r="AT22" s="257"/>
      <c r="AU22" s="309"/>
      <c r="AV22" s="310"/>
      <c r="AW22" s="310"/>
      <c r="AX22" s="310"/>
      <c r="AY22" s="310"/>
      <c r="AZ22" s="310"/>
      <c r="BA22" s="310"/>
      <c r="BB22" s="310"/>
      <c r="BC22" s="310"/>
      <c r="BD22" s="310"/>
      <c r="BE22" s="310"/>
      <c r="BF22" s="310"/>
      <c r="BG22" s="310"/>
      <c r="BH22" s="310"/>
      <c r="BI22" s="310"/>
      <c r="BJ22" s="310"/>
      <c r="BK22" s="310"/>
      <c r="BL22" s="311"/>
      <c r="BM22" s="60"/>
    </row>
    <row r="23" spans="1:65" ht="4.5" customHeight="1" thickBot="1">
      <c r="A23" s="411"/>
      <c r="B23" s="391"/>
      <c r="C23" s="391"/>
      <c r="D23" s="391"/>
      <c r="E23" s="405"/>
      <c r="F23" s="390"/>
      <c r="G23" s="391"/>
      <c r="H23" s="391"/>
      <c r="I23" s="391"/>
      <c r="J23" s="391"/>
      <c r="K23" s="391"/>
      <c r="L23" s="391"/>
      <c r="M23" s="391"/>
      <c r="N23" s="391"/>
      <c r="O23" s="405"/>
      <c r="P23" s="390"/>
      <c r="Q23" s="391"/>
      <c r="R23" s="391"/>
      <c r="S23" s="391"/>
      <c r="T23" s="391"/>
      <c r="U23" s="391"/>
      <c r="V23" s="405"/>
      <c r="W23" s="390"/>
      <c r="X23" s="391"/>
      <c r="Y23" s="391"/>
      <c r="Z23" s="391"/>
      <c r="AA23" s="391"/>
      <c r="AB23" s="391"/>
      <c r="AC23" s="391"/>
      <c r="AD23" s="391"/>
      <c r="AE23" s="391"/>
      <c r="AF23" s="391"/>
      <c r="AG23" s="392"/>
      <c r="AH23" s="220"/>
      <c r="AI23" s="269"/>
      <c r="AJ23" s="270"/>
      <c r="AK23" s="270"/>
      <c r="AL23" s="251"/>
      <c r="AM23" s="251"/>
      <c r="AN23" s="251"/>
      <c r="AO23" s="251"/>
      <c r="AP23" s="251"/>
      <c r="AQ23" s="251"/>
      <c r="AR23" s="258"/>
      <c r="AS23" s="258"/>
      <c r="AT23" s="258"/>
      <c r="AU23" s="312"/>
      <c r="AV23" s="312"/>
      <c r="AW23" s="312"/>
      <c r="AX23" s="312"/>
      <c r="AY23" s="312"/>
      <c r="AZ23" s="312"/>
      <c r="BA23" s="312"/>
      <c r="BB23" s="312"/>
      <c r="BC23" s="312"/>
      <c r="BD23" s="312"/>
      <c r="BE23" s="312"/>
      <c r="BF23" s="312"/>
      <c r="BG23" s="312"/>
      <c r="BH23" s="312"/>
      <c r="BI23" s="312"/>
      <c r="BJ23" s="312"/>
      <c r="BK23" s="312"/>
      <c r="BL23" s="313"/>
      <c r="BM23" s="60"/>
    </row>
    <row r="24" spans="1:65" ht="12.75" customHeight="1">
      <c r="A24" s="439"/>
      <c r="B24" s="394"/>
      <c r="C24" s="394"/>
      <c r="D24" s="394"/>
      <c r="E24" s="406"/>
      <c r="F24" s="393"/>
      <c r="G24" s="394"/>
      <c r="H24" s="394"/>
      <c r="I24" s="394"/>
      <c r="J24" s="394"/>
      <c r="K24" s="394"/>
      <c r="L24" s="394"/>
      <c r="M24" s="394"/>
      <c r="N24" s="394"/>
      <c r="O24" s="406"/>
      <c r="P24" s="393"/>
      <c r="Q24" s="394"/>
      <c r="R24" s="394"/>
      <c r="S24" s="394"/>
      <c r="T24" s="394"/>
      <c r="U24" s="394"/>
      <c r="V24" s="406"/>
      <c r="W24" s="393"/>
      <c r="X24" s="394"/>
      <c r="Y24" s="394"/>
      <c r="Z24" s="394"/>
      <c r="AA24" s="394"/>
      <c r="AB24" s="394"/>
      <c r="AC24" s="394"/>
      <c r="AD24" s="394"/>
      <c r="AE24" s="394"/>
      <c r="AF24" s="394"/>
      <c r="AG24" s="395"/>
      <c r="AH24" s="220"/>
      <c r="AI24" s="59" t="s">
        <v>350</v>
      </c>
      <c r="AJ24" s="271" t="s">
        <v>57</v>
      </c>
      <c r="AK24" s="271"/>
      <c r="AL24" s="271"/>
      <c r="AM24" s="592" t="s">
        <v>58</v>
      </c>
      <c r="AN24" s="592"/>
      <c r="AO24" s="592"/>
      <c r="AP24" s="592"/>
      <c r="AQ24" s="592"/>
      <c r="AR24" s="592"/>
      <c r="AS24" s="592"/>
      <c r="AT24" s="592"/>
      <c r="AU24" s="592"/>
      <c r="AV24" s="592"/>
      <c r="AW24" s="592"/>
      <c r="AX24" s="307" t="s">
        <v>368</v>
      </c>
      <c r="AY24" s="307"/>
      <c r="AZ24" s="307"/>
      <c r="BA24" s="307"/>
      <c r="BB24" s="307"/>
      <c r="BC24" s="307"/>
      <c r="BD24" s="307"/>
      <c r="BE24" s="307"/>
      <c r="BF24" s="307"/>
      <c r="BG24" s="307"/>
      <c r="BH24" s="307"/>
      <c r="BI24" s="307"/>
      <c r="BJ24" s="307"/>
      <c r="BK24" s="247" t="s">
        <v>50</v>
      </c>
      <c r="BL24" s="248"/>
    </row>
    <row r="25" spans="1:65" ht="5.25" customHeight="1">
      <c r="A25" s="412"/>
      <c r="B25" s="397"/>
      <c r="C25" s="397"/>
      <c r="D25" s="397"/>
      <c r="E25" s="407"/>
      <c r="F25" s="396"/>
      <c r="G25" s="397"/>
      <c r="H25" s="397"/>
      <c r="I25" s="397"/>
      <c r="J25" s="397"/>
      <c r="K25" s="397"/>
      <c r="L25" s="397"/>
      <c r="M25" s="397"/>
      <c r="N25" s="397"/>
      <c r="O25" s="407"/>
      <c r="P25" s="396"/>
      <c r="Q25" s="397"/>
      <c r="R25" s="397"/>
      <c r="S25" s="397"/>
      <c r="T25" s="397"/>
      <c r="U25" s="397"/>
      <c r="V25" s="407"/>
      <c r="W25" s="396"/>
      <c r="X25" s="397"/>
      <c r="Y25" s="397"/>
      <c r="Z25" s="397"/>
      <c r="AA25" s="397"/>
      <c r="AB25" s="397"/>
      <c r="AC25" s="397"/>
      <c r="AD25" s="397"/>
      <c r="AE25" s="397"/>
      <c r="AF25" s="397"/>
      <c r="AG25" s="398"/>
      <c r="AH25" s="220"/>
      <c r="AI25" s="252" t="s">
        <v>351</v>
      </c>
      <c r="AJ25" s="253"/>
      <c r="AK25" s="254"/>
      <c r="AL25" s="254"/>
      <c r="AM25" s="254"/>
      <c r="AN25" s="254"/>
      <c r="AO25" s="255" t="s">
        <v>348</v>
      </c>
      <c r="AP25" s="221"/>
      <c r="AQ25" s="216"/>
      <c r="AR25" s="216"/>
      <c r="AS25" s="216"/>
      <c r="AT25" s="216"/>
      <c r="AU25" s="216"/>
      <c r="AV25" s="216"/>
      <c r="AW25" s="216"/>
      <c r="AX25" s="216"/>
      <c r="AY25" s="216"/>
      <c r="AZ25" s="216"/>
      <c r="BA25" s="216"/>
      <c r="BB25" s="216"/>
      <c r="BC25" s="216"/>
      <c r="BD25" s="216"/>
      <c r="BE25" s="216"/>
      <c r="BF25" s="216"/>
      <c r="BG25" s="216"/>
      <c r="BH25" s="216"/>
      <c r="BI25" s="216"/>
      <c r="BJ25" s="216"/>
      <c r="BK25" s="216"/>
      <c r="BL25" s="481"/>
    </row>
    <row r="26" spans="1:65">
      <c r="A26" s="411"/>
      <c r="B26" s="391"/>
      <c r="C26" s="391"/>
      <c r="D26" s="391"/>
      <c r="E26" s="405"/>
      <c r="F26" s="390"/>
      <c r="G26" s="391"/>
      <c r="H26" s="391"/>
      <c r="I26" s="391"/>
      <c r="J26" s="391"/>
      <c r="K26" s="391"/>
      <c r="L26" s="391"/>
      <c r="M26" s="391"/>
      <c r="N26" s="391"/>
      <c r="O26" s="405"/>
      <c r="P26" s="390"/>
      <c r="Q26" s="391"/>
      <c r="R26" s="391"/>
      <c r="S26" s="391"/>
      <c r="T26" s="391"/>
      <c r="U26" s="391"/>
      <c r="V26" s="405"/>
      <c r="W26" s="390"/>
      <c r="X26" s="391"/>
      <c r="Y26" s="391"/>
      <c r="Z26" s="391"/>
      <c r="AA26" s="391"/>
      <c r="AB26" s="391"/>
      <c r="AC26" s="391"/>
      <c r="AD26" s="391"/>
      <c r="AE26" s="391"/>
      <c r="AF26" s="391"/>
      <c r="AG26" s="392"/>
      <c r="AH26" s="220"/>
      <c r="AI26" s="252"/>
      <c r="AJ26" s="254"/>
      <c r="AK26" s="254"/>
      <c r="AL26" s="254"/>
      <c r="AM26" s="254"/>
      <c r="AN26" s="254"/>
      <c r="AO26" s="255"/>
      <c r="AP26" s="216"/>
      <c r="AQ26" s="216"/>
      <c r="AR26" s="216"/>
      <c r="AS26" s="216"/>
      <c r="AT26" s="216"/>
      <c r="AU26" s="216"/>
      <c r="AV26" s="216"/>
      <c r="AW26" s="216"/>
      <c r="AX26" s="216"/>
      <c r="AY26" s="216"/>
      <c r="AZ26" s="216"/>
      <c r="BA26" s="216"/>
      <c r="BB26" s="216"/>
      <c r="BC26" s="216"/>
      <c r="BD26" s="216"/>
      <c r="BE26" s="216"/>
      <c r="BF26" s="216"/>
      <c r="BG26" s="216"/>
      <c r="BH26" s="216"/>
      <c r="BI26" s="216"/>
      <c r="BJ26" s="216"/>
      <c r="BK26" s="216"/>
      <c r="BL26" s="481"/>
    </row>
    <row r="27" spans="1:65" ht="9" customHeight="1">
      <c r="A27" s="412"/>
      <c r="B27" s="397"/>
      <c r="C27" s="397"/>
      <c r="D27" s="397"/>
      <c r="E27" s="407"/>
      <c r="F27" s="396"/>
      <c r="G27" s="397"/>
      <c r="H27" s="397"/>
      <c r="I27" s="397"/>
      <c r="J27" s="397"/>
      <c r="K27" s="397"/>
      <c r="L27" s="397"/>
      <c r="M27" s="397"/>
      <c r="N27" s="397"/>
      <c r="O27" s="407"/>
      <c r="P27" s="396"/>
      <c r="Q27" s="397"/>
      <c r="R27" s="397"/>
      <c r="S27" s="397"/>
      <c r="T27" s="397"/>
      <c r="U27" s="397"/>
      <c r="V27" s="407"/>
      <c r="W27" s="396"/>
      <c r="X27" s="397"/>
      <c r="Y27" s="397"/>
      <c r="Z27" s="397"/>
      <c r="AA27" s="397"/>
      <c r="AB27" s="397"/>
      <c r="AC27" s="397"/>
      <c r="AD27" s="397"/>
      <c r="AE27" s="397"/>
      <c r="AF27" s="397"/>
      <c r="AG27" s="398"/>
      <c r="AH27" s="220"/>
      <c r="AI27" s="482"/>
      <c r="AJ27" s="394"/>
      <c r="AK27" s="394"/>
      <c r="AL27" s="394"/>
      <c r="AM27" s="394"/>
      <c r="AN27" s="394"/>
      <c r="AO27" s="394"/>
      <c r="AP27" s="394"/>
      <c r="AQ27" s="394"/>
      <c r="AR27" s="394"/>
      <c r="AS27" s="394"/>
      <c r="AT27" s="394"/>
      <c r="AU27" s="394"/>
      <c r="AV27" s="394"/>
      <c r="AW27" s="394"/>
      <c r="AX27" s="394"/>
      <c r="AY27" s="394"/>
      <c r="AZ27" s="394"/>
      <c r="BA27" s="394"/>
      <c r="BB27" s="394"/>
      <c r="BC27" s="394"/>
      <c r="BD27" s="394"/>
      <c r="BE27" s="394"/>
      <c r="BF27" s="394"/>
      <c r="BG27" s="394"/>
      <c r="BH27" s="394"/>
      <c r="BI27" s="394"/>
      <c r="BJ27" s="394"/>
      <c r="BK27" s="394"/>
      <c r="BL27" s="395"/>
    </row>
    <row r="28" spans="1:65" ht="9.75" customHeight="1">
      <c r="A28" s="411"/>
      <c r="B28" s="391"/>
      <c r="C28" s="391"/>
      <c r="D28" s="391"/>
      <c r="E28" s="405"/>
      <c r="F28" s="390"/>
      <c r="G28" s="391"/>
      <c r="H28" s="391"/>
      <c r="I28" s="391"/>
      <c r="J28" s="391"/>
      <c r="K28" s="391"/>
      <c r="L28" s="391"/>
      <c r="M28" s="391"/>
      <c r="N28" s="391"/>
      <c r="O28" s="405"/>
      <c r="P28" s="390"/>
      <c r="Q28" s="391"/>
      <c r="R28" s="391"/>
      <c r="S28" s="391"/>
      <c r="T28" s="391"/>
      <c r="U28" s="391"/>
      <c r="V28" s="405"/>
      <c r="W28" s="390"/>
      <c r="X28" s="391"/>
      <c r="Y28" s="391"/>
      <c r="Z28" s="391"/>
      <c r="AA28" s="391"/>
      <c r="AB28" s="391"/>
      <c r="AC28" s="391"/>
      <c r="AD28" s="391"/>
      <c r="AE28" s="391"/>
      <c r="AF28" s="391"/>
      <c r="AG28" s="392"/>
      <c r="AH28" s="220"/>
      <c r="AI28" s="439"/>
      <c r="AJ28" s="394"/>
      <c r="AK28" s="394"/>
      <c r="AL28" s="394"/>
      <c r="AM28" s="394"/>
      <c r="AN28" s="394"/>
      <c r="AO28" s="394"/>
      <c r="AP28" s="394"/>
      <c r="AQ28" s="394"/>
      <c r="AR28" s="394"/>
      <c r="AS28" s="394"/>
      <c r="AT28" s="394"/>
      <c r="AU28" s="394"/>
      <c r="AV28" s="394"/>
      <c r="AW28" s="394"/>
      <c r="AX28" s="394"/>
      <c r="AY28" s="394"/>
      <c r="AZ28" s="394"/>
      <c r="BA28" s="394"/>
      <c r="BB28" s="394"/>
      <c r="BC28" s="394"/>
      <c r="BD28" s="394"/>
      <c r="BE28" s="394"/>
      <c r="BF28" s="394"/>
      <c r="BG28" s="394"/>
      <c r="BH28" s="394"/>
      <c r="BI28" s="394"/>
      <c r="BJ28" s="394"/>
      <c r="BK28" s="394"/>
      <c r="BL28" s="395"/>
    </row>
    <row r="29" spans="1:65" ht="12.75" customHeight="1">
      <c r="A29" s="412"/>
      <c r="B29" s="397"/>
      <c r="C29" s="397"/>
      <c r="D29" s="397"/>
      <c r="E29" s="407"/>
      <c r="F29" s="396"/>
      <c r="G29" s="397"/>
      <c r="H29" s="397"/>
      <c r="I29" s="397"/>
      <c r="J29" s="397"/>
      <c r="K29" s="397"/>
      <c r="L29" s="397"/>
      <c r="M29" s="397"/>
      <c r="N29" s="397"/>
      <c r="O29" s="407"/>
      <c r="P29" s="396"/>
      <c r="Q29" s="397"/>
      <c r="R29" s="397"/>
      <c r="S29" s="397"/>
      <c r="T29" s="397"/>
      <c r="U29" s="397"/>
      <c r="V29" s="407"/>
      <c r="W29" s="396"/>
      <c r="X29" s="397"/>
      <c r="Y29" s="397"/>
      <c r="Z29" s="397"/>
      <c r="AA29" s="397"/>
      <c r="AB29" s="397"/>
      <c r="AC29" s="397"/>
      <c r="AD29" s="397"/>
      <c r="AE29" s="397"/>
      <c r="AF29" s="397"/>
      <c r="AG29" s="398"/>
      <c r="AH29" s="220"/>
      <c r="AI29" s="282"/>
      <c r="AJ29" s="283"/>
      <c r="AK29" s="283"/>
      <c r="AL29" s="283"/>
      <c r="AM29" s="283"/>
      <c r="AN29" s="283"/>
      <c r="AO29" s="283"/>
      <c r="AP29" s="283"/>
      <c r="AQ29" s="64" t="s">
        <v>27</v>
      </c>
      <c r="AR29" s="272"/>
      <c r="AS29" s="273"/>
      <c r="AT29" s="65" t="s">
        <v>349</v>
      </c>
      <c r="AU29" s="272"/>
      <c r="AV29" s="273"/>
      <c r="AW29" s="273"/>
      <c r="AX29" s="65" t="s">
        <v>349</v>
      </c>
      <c r="AY29" s="272"/>
      <c r="AZ29" s="273"/>
      <c r="BA29" s="483" t="s">
        <v>347</v>
      </c>
      <c r="BB29" s="483"/>
      <c r="BC29" s="483"/>
      <c r="BD29" s="483"/>
      <c r="BE29" s="272"/>
      <c r="BF29" s="273"/>
      <c r="BG29" s="65" t="s">
        <v>349</v>
      </c>
      <c r="BH29" s="3"/>
      <c r="BI29" s="65" t="s">
        <v>349</v>
      </c>
      <c r="BJ29" s="272"/>
      <c r="BK29" s="273"/>
      <c r="BL29" s="66" t="s">
        <v>348</v>
      </c>
    </row>
    <row r="30" spans="1:65" ht="6" customHeight="1" thickBot="1">
      <c r="A30" s="411"/>
      <c r="B30" s="391"/>
      <c r="C30" s="391"/>
      <c r="D30" s="391"/>
      <c r="E30" s="405"/>
      <c r="F30" s="390"/>
      <c r="G30" s="391"/>
      <c r="H30" s="391"/>
      <c r="I30" s="391"/>
      <c r="J30" s="391"/>
      <c r="K30" s="391"/>
      <c r="L30" s="391"/>
      <c r="M30" s="391"/>
      <c r="N30" s="391"/>
      <c r="O30" s="405"/>
      <c r="P30" s="390"/>
      <c r="Q30" s="391"/>
      <c r="R30" s="391"/>
      <c r="S30" s="391"/>
      <c r="T30" s="391"/>
      <c r="U30" s="391"/>
      <c r="V30" s="405"/>
      <c r="W30" s="390"/>
      <c r="X30" s="391"/>
      <c r="Y30" s="391"/>
      <c r="Z30" s="391"/>
      <c r="AA30" s="391"/>
      <c r="AB30" s="391"/>
      <c r="AC30" s="391"/>
      <c r="AD30" s="391"/>
      <c r="AE30" s="391"/>
      <c r="AF30" s="391"/>
      <c r="AG30" s="392"/>
      <c r="AH30" s="220"/>
      <c r="AI30" s="284"/>
      <c r="AJ30" s="285"/>
      <c r="AK30" s="285"/>
      <c r="AL30" s="285"/>
      <c r="AM30" s="285"/>
      <c r="AN30" s="285"/>
      <c r="AO30" s="285"/>
      <c r="AP30" s="285"/>
      <c r="AQ30" s="472"/>
      <c r="AR30" s="472"/>
      <c r="AS30" s="472"/>
      <c r="AT30" s="472"/>
      <c r="AU30" s="472"/>
      <c r="AV30" s="472"/>
      <c r="AW30" s="472"/>
      <c r="AX30" s="472"/>
      <c r="AY30" s="472"/>
      <c r="AZ30" s="472"/>
      <c r="BA30" s="472"/>
      <c r="BB30" s="472"/>
      <c r="BC30" s="472"/>
      <c r="BD30" s="472"/>
      <c r="BE30" s="472"/>
      <c r="BF30" s="472"/>
      <c r="BG30" s="472"/>
      <c r="BH30" s="472"/>
      <c r="BI30" s="472"/>
      <c r="BJ30" s="472"/>
      <c r="BK30" s="472"/>
      <c r="BL30" s="484"/>
    </row>
    <row r="31" spans="1:65" ht="16.5" customHeight="1" thickBot="1">
      <c r="A31" s="440"/>
      <c r="B31" s="409"/>
      <c r="C31" s="409"/>
      <c r="D31" s="409"/>
      <c r="E31" s="437"/>
      <c r="F31" s="408"/>
      <c r="G31" s="409"/>
      <c r="H31" s="409"/>
      <c r="I31" s="409"/>
      <c r="J31" s="409"/>
      <c r="K31" s="409"/>
      <c r="L31" s="409"/>
      <c r="M31" s="409"/>
      <c r="N31" s="409"/>
      <c r="O31" s="437"/>
      <c r="P31" s="408"/>
      <c r="Q31" s="409"/>
      <c r="R31" s="409"/>
      <c r="S31" s="409"/>
      <c r="T31" s="409"/>
      <c r="U31" s="409"/>
      <c r="V31" s="437"/>
      <c r="W31" s="408"/>
      <c r="X31" s="409"/>
      <c r="Y31" s="409"/>
      <c r="Z31" s="409"/>
      <c r="AA31" s="409"/>
      <c r="AB31" s="409"/>
      <c r="AC31" s="409"/>
      <c r="AD31" s="409"/>
      <c r="AE31" s="409"/>
      <c r="AF31" s="409"/>
      <c r="AG31" s="410"/>
      <c r="AH31" s="220"/>
      <c r="AI31" s="485" t="s">
        <v>352</v>
      </c>
      <c r="AJ31" s="274" t="s">
        <v>366</v>
      </c>
      <c r="AK31" s="274"/>
      <c r="AL31" s="274"/>
      <c r="AM31" s="274"/>
      <c r="AN31" s="274"/>
      <c r="AO31" s="274"/>
      <c r="AP31" s="274"/>
      <c r="AQ31" s="274"/>
      <c r="AR31" s="274"/>
      <c r="AS31" s="274"/>
      <c r="AT31" s="274"/>
      <c r="AU31" s="274"/>
      <c r="AV31" s="274"/>
      <c r="AW31" s="274"/>
      <c r="AX31" s="274"/>
      <c r="AY31" s="274"/>
      <c r="AZ31" s="274"/>
      <c r="BA31" s="274"/>
      <c r="BB31" s="274"/>
      <c r="BC31" s="274"/>
      <c r="BD31" s="274"/>
      <c r="BE31" s="274"/>
      <c r="BF31" s="276" t="s">
        <v>369</v>
      </c>
      <c r="BG31" s="276"/>
      <c r="BH31" s="276"/>
      <c r="BI31" s="276"/>
      <c r="BJ31" s="276"/>
      <c r="BK31" s="276"/>
      <c r="BL31" s="277"/>
    </row>
    <row r="32" spans="1:65" ht="12" customHeight="1">
      <c r="A32" s="220"/>
      <c r="B32" s="220"/>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486"/>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8"/>
      <c r="BG32" s="278"/>
      <c r="BH32" s="278"/>
      <c r="BI32" s="278"/>
      <c r="BJ32" s="278"/>
      <c r="BK32" s="278"/>
      <c r="BL32" s="279"/>
    </row>
    <row r="33" spans="1:64" ht="3.75" customHeight="1" thickBot="1">
      <c r="A33" s="220"/>
      <c r="B33" s="220"/>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86" t="s">
        <v>60</v>
      </c>
      <c r="AJ33" s="287"/>
      <c r="AK33" s="287"/>
      <c r="AL33" s="287"/>
      <c r="AM33" s="288"/>
      <c r="AN33" s="295" t="s">
        <v>62</v>
      </c>
      <c r="AO33" s="296"/>
      <c r="AP33" s="297"/>
      <c r="AQ33" s="390"/>
      <c r="AR33" s="391"/>
      <c r="AS33" s="391"/>
      <c r="AT33" s="391"/>
      <c r="AU33" s="391"/>
      <c r="AV33" s="405"/>
      <c r="AW33" s="235" t="s">
        <v>63</v>
      </c>
      <c r="AX33" s="236"/>
      <c r="AY33" s="236"/>
      <c r="AZ33" s="236"/>
      <c r="BA33" s="211"/>
      <c r="BB33" s="212"/>
      <c r="BC33" s="212"/>
      <c r="BD33" s="212"/>
      <c r="BE33" s="226" t="s">
        <v>188</v>
      </c>
      <c r="BF33" s="226"/>
      <c r="BG33" s="211"/>
      <c r="BH33" s="212"/>
      <c r="BI33" s="212"/>
      <c r="BJ33" s="212"/>
      <c r="BK33" s="226" t="s">
        <v>65</v>
      </c>
      <c r="BL33" s="280"/>
    </row>
    <row r="34" spans="1:64" ht="5.25" customHeight="1">
      <c r="A34" s="399" t="s">
        <v>341</v>
      </c>
      <c r="B34" s="400"/>
      <c r="C34" s="400"/>
      <c r="D34" s="400"/>
      <c r="E34" s="401"/>
      <c r="F34" s="451" t="s">
        <v>8</v>
      </c>
      <c r="G34" s="247"/>
      <c r="H34" s="247"/>
      <c r="I34" s="247"/>
      <c r="J34" s="247"/>
      <c r="K34" s="247"/>
      <c r="L34" s="247"/>
      <c r="M34" s="247"/>
      <c r="N34" s="247"/>
      <c r="O34" s="452"/>
      <c r="P34" s="456"/>
      <c r="Q34" s="457"/>
      <c r="R34" s="457"/>
      <c r="S34" s="457"/>
      <c r="T34" s="457"/>
      <c r="U34" s="457"/>
      <c r="V34" s="458"/>
      <c r="W34" s="451" t="s">
        <v>8</v>
      </c>
      <c r="X34" s="247"/>
      <c r="Y34" s="247"/>
      <c r="Z34" s="247"/>
      <c r="AA34" s="247"/>
      <c r="AB34" s="247"/>
      <c r="AC34" s="247"/>
      <c r="AD34" s="247"/>
      <c r="AE34" s="247"/>
      <c r="AF34" s="247"/>
      <c r="AG34" s="248"/>
      <c r="AH34" s="220"/>
      <c r="AI34" s="289"/>
      <c r="AJ34" s="290"/>
      <c r="AK34" s="290"/>
      <c r="AL34" s="290"/>
      <c r="AM34" s="291"/>
      <c r="AN34" s="298"/>
      <c r="AO34" s="299"/>
      <c r="AP34" s="300"/>
      <c r="AQ34" s="393"/>
      <c r="AR34" s="394"/>
      <c r="AS34" s="394"/>
      <c r="AT34" s="394"/>
      <c r="AU34" s="394"/>
      <c r="AV34" s="406"/>
      <c r="AW34" s="237"/>
      <c r="AX34" s="238"/>
      <c r="AY34" s="238"/>
      <c r="AZ34" s="238"/>
      <c r="BA34" s="210"/>
      <c r="BB34" s="210"/>
      <c r="BC34" s="210"/>
      <c r="BD34" s="210"/>
      <c r="BE34" s="243"/>
      <c r="BF34" s="243"/>
      <c r="BG34" s="210"/>
      <c r="BH34" s="210"/>
      <c r="BI34" s="210"/>
      <c r="BJ34" s="210"/>
      <c r="BK34" s="243"/>
      <c r="BL34" s="281"/>
    </row>
    <row r="35" spans="1:64" ht="12" customHeight="1">
      <c r="A35" s="402"/>
      <c r="B35" s="403"/>
      <c r="C35" s="403"/>
      <c r="D35" s="403"/>
      <c r="E35" s="404"/>
      <c r="F35" s="453"/>
      <c r="G35" s="454"/>
      <c r="H35" s="454"/>
      <c r="I35" s="454"/>
      <c r="J35" s="454"/>
      <c r="K35" s="454"/>
      <c r="L35" s="454"/>
      <c r="M35" s="454"/>
      <c r="N35" s="454"/>
      <c r="O35" s="455"/>
      <c r="P35" s="459"/>
      <c r="Q35" s="460"/>
      <c r="R35" s="460"/>
      <c r="S35" s="460"/>
      <c r="T35" s="460"/>
      <c r="U35" s="460"/>
      <c r="V35" s="461"/>
      <c r="W35" s="453"/>
      <c r="X35" s="454"/>
      <c r="Y35" s="454"/>
      <c r="Z35" s="454"/>
      <c r="AA35" s="454"/>
      <c r="AB35" s="454"/>
      <c r="AC35" s="454"/>
      <c r="AD35" s="454"/>
      <c r="AE35" s="454"/>
      <c r="AF35" s="454"/>
      <c r="AG35" s="475"/>
      <c r="AH35" s="220"/>
      <c r="AI35" s="289"/>
      <c r="AJ35" s="290"/>
      <c r="AK35" s="290"/>
      <c r="AL35" s="290"/>
      <c r="AM35" s="291"/>
      <c r="AN35" s="298"/>
      <c r="AO35" s="299"/>
      <c r="AP35" s="300"/>
      <c r="AQ35" s="393"/>
      <c r="AR35" s="394"/>
      <c r="AS35" s="394"/>
      <c r="AT35" s="394"/>
      <c r="AU35" s="394"/>
      <c r="AV35" s="406"/>
      <c r="AW35" s="227"/>
      <c r="AX35" s="228"/>
      <c r="AY35" s="228"/>
      <c r="AZ35" s="228"/>
      <c r="BA35" s="228"/>
      <c r="BB35" s="228"/>
      <c r="BC35" s="228"/>
      <c r="BD35" s="228"/>
      <c r="BE35" s="228"/>
      <c r="BF35" s="228"/>
      <c r="BG35" s="228"/>
      <c r="BH35" s="228"/>
      <c r="BI35" s="228"/>
      <c r="BJ35" s="228"/>
      <c r="BK35" s="228"/>
      <c r="BL35" s="229"/>
    </row>
    <row r="36" spans="1:64" ht="3" customHeight="1">
      <c r="A36" s="286" t="s">
        <v>10</v>
      </c>
      <c r="B36" s="287"/>
      <c r="C36" s="287"/>
      <c r="D36" s="287"/>
      <c r="E36" s="288"/>
      <c r="F36" s="390"/>
      <c r="G36" s="391"/>
      <c r="H36" s="391"/>
      <c r="I36" s="391"/>
      <c r="J36" s="391"/>
      <c r="K36" s="391"/>
      <c r="L36" s="391"/>
      <c r="M36" s="391"/>
      <c r="N36" s="391"/>
      <c r="O36" s="405"/>
      <c r="P36" s="462" t="s">
        <v>73</v>
      </c>
      <c r="Q36" s="287"/>
      <c r="R36" s="287"/>
      <c r="S36" s="287"/>
      <c r="T36" s="287"/>
      <c r="U36" s="287"/>
      <c r="V36" s="288"/>
      <c r="W36" s="390"/>
      <c r="X36" s="391"/>
      <c r="Y36" s="391"/>
      <c r="Z36" s="391"/>
      <c r="AA36" s="391"/>
      <c r="AB36" s="391"/>
      <c r="AC36" s="391"/>
      <c r="AD36" s="391"/>
      <c r="AE36" s="391"/>
      <c r="AF36" s="391"/>
      <c r="AG36" s="392"/>
      <c r="AH36" s="220"/>
      <c r="AI36" s="292"/>
      <c r="AJ36" s="293"/>
      <c r="AK36" s="293"/>
      <c r="AL36" s="293"/>
      <c r="AM36" s="294"/>
      <c r="AN36" s="301"/>
      <c r="AO36" s="302"/>
      <c r="AP36" s="303"/>
      <c r="AQ36" s="396"/>
      <c r="AR36" s="397"/>
      <c r="AS36" s="397"/>
      <c r="AT36" s="397"/>
      <c r="AU36" s="397"/>
      <c r="AV36" s="407"/>
      <c r="AW36" s="230"/>
      <c r="AX36" s="231"/>
      <c r="AY36" s="231"/>
      <c r="AZ36" s="231"/>
      <c r="BA36" s="231"/>
      <c r="BB36" s="231"/>
      <c r="BC36" s="231"/>
      <c r="BD36" s="231"/>
      <c r="BE36" s="231"/>
      <c r="BF36" s="231"/>
      <c r="BG36" s="231"/>
      <c r="BH36" s="231"/>
      <c r="BI36" s="231"/>
      <c r="BJ36" s="231"/>
      <c r="BK36" s="231"/>
      <c r="BL36" s="232"/>
    </row>
    <row r="37" spans="1:64" ht="9" customHeight="1">
      <c r="A37" s="289"/>
      <c r="B37" s="290"/>
      <c r="C37" s="290"/>
      <c r="D37" s="290"/>
      <c r="E37" s="291"/>
      <c r="F37" s="393"/>
      <c r="G37" s="394"/>
      <c r="H37" s="394"/>
      <c r="I37" s="394"/>
      <c r="J37" s="394"/>
      <c r="K37" s="394"/>
      <c r="L37" s="394"/>
      <c r="M37" s="394"/>
      <c r="N37" s="394"/>
      <c r="O37" s="406"/>
      <c r="P37" s="463"/>
      <c r="Q37" s="290"/>
      <c r="R37" s="290"/>
      <c r="S37" s="290"/>
      <c r="T37" s="290"/>
      <c r="U37" s="290"/>
      <c r="V37" s="291"/>
      <c r="W37" s="393"/>
      <c r="X37" s="394"/>
      <c r="Y37" s="394"/>
      <c r="Z37" s="394"/>
      <c r="AA37" s="394"/>
      <c r="AB37" s="394"/>
      <c r="AC37" s="394"/>
      <c r="AD37" s="394"/>
      <c r="AE37" s="394"/>
      <c r="AF37" s="394"/>
      <c r="AG37" s="395"/>
      <c r="AH37" s="220"/>
      <c r="AI37" s="286" t="s">
        <v>61</v>
      </c>
      <c r="AJ37" s="287"/>
      <c r="AK37" s="287"/>
      <c r="AL37" s="287"/>
      <c r="AM37" s="288"/>
      <c r="AN37" s="295" t="s">
        <v>62</v>
      </c>
      <c r="AO37" s="296"/>
      <c r="AP37" s="297"/>
      <c r="AQ37" s="390"/>
      <c r="AR37" s="391"/>
      <c r="AS37" s="391"/>
      <c r="AT37" s="391"/>
      <c r="AU37" s="391"/>
      <c r="AV37" s="405"/>
      <c r="AW37" s="235" t="s">
        <v>63</v>
      </c>
      <c r="AX37" s="236"/>
      <c r="AY37" s="236"/>
      <c r="AZ37" s="236"/>
      <c r="BA37" s="211"/>
      <c r="BB37" s="212"/>
      <c r="BC37" s="212"/>
      <c r="BD37" s="212"/>
      <c r="BE37" s="226" t="s">
        <v>64</v>
      </c>
      <c r="BF37" s="226"/>
      <c r="BG37" s="304"/>
      <c r="BH37" s="305"/>
      <c r="BI37" s="305"/>
      <c r="BJ37" s="305"/>
      <c r="BK37" s="226" t="s">
        <v>65</v>
      </c>
      <c r="BL37" s="280"/>
    </row>
    <row r="38" spans="1:64" ht="6.75" customHeight="1">
      <c r="A38" s="289"/>
      <c r="B38" s="290"/>
      <c r="C38" s="290"/>
      <c r="D38" s="290"/>
      <c r="E38" s="291"/>
      <c r="F38" s="396"/>
      <c r="G38" s="397"/>
      <c r="H38" s="397"/>
      <c r="I38" s="397"/>
      <c r="J38" s="397"/>
      <c r="K38" s="397"/>
      <c r="L38" s="397"/>
      <c r="M38" s="397"/>
      <c r="N38" s="397"/>
      <c r="O38" s="407"/>
      <c r="P38" s="463"/>
      <c r="Q38" s="290"/>
      <c r="R38" s="290"/>
      <c r="S38" s="290"/>
      <c r="T38" s="290"/>
      <c r="U38" s="290"/>
      <c r="V38" s="291"/>
      <c r="W38" s="396"/>
      <c r="X38" s="397"/>
      <c r="Y38" s="397"/>
      <c r="Z38" s="397"/>
      <c r="AA38" s="397"/>
      <c r="AB38" s="397"/>
      <c r="AC38" s="397"/>
      <c r="AD38" s="397"/>
      <c r="AE38" s="397"/>
      <c r="AF38" s="397"/>
      <c r="AG38" s="398"/>
      <c r="AH38" s="220"/>
      <c r="AI38" s="289"/>
      <c r="AJ38" s="290"/>
      <c r="AK38" s="290"/>
      <c r="AL38" s="290"/>
      <c r="AM38" s="291"/>
      <c r="AN38" s="298"/>
      <c r="AO38" s="299"/>
      <c r="AP38" s="300"/>
      <c r="AQ38" s="393"/>
      <c r="AR38" s="394"/>
      <c r="AS38" s="394"/>
      <c r="AT38" s="394"/>
      <c r="AU38" s="394"/>
      <c r="AV38" s="406"/>
      <c r="AW38" s="227"/>
      <c r="AX38" s="228"/>
      <c r="AY38" s="228"/>
      <c r="AZ38" s="228"/>
      <c r="BA38" s="228"/>
      <c r="BB38" s="228"/>
      <c r="BC38" s="228"/>
      <c r="BD38" s="228"/>
      <c r="BE38" s="228"/>
      <c r="BF38" s="228"/>
      <c r="BG38" s="228"/>
      <c r="BH38" s="228"/>
      <c r="BI38" s="228"/>
      <c r="BJ38" s="228"/>
      <c r="BK38" s="228"/>
      <c r="BL38" s="229"/>
    </row>
    <row r="39" spans="1:64" ht="8.25" customHeight="1">
      <c r="A39" s="289"/>
      <c r="B39" s="290"/>
      <c r="C39" s="290"/>
      <c r="D39" s="290"/>
      <c r="E39" s="291"/>
      <c r="F39" s="390"/>
      <c r="G39" s="391"/>
      <c r="H39" s="391"/>
      <c r="I39" s="391"/>
      <c r="J39" s="391"/>
      <c r="K39" s="391"/>
      <c r="L39" s="391"/>
      <c r="M39" s="391"/>
      <c r="N39" s="391"/>
      <c r="O39" s="405"/>
      <c r="P39" s="463"/>
      <c r="Q39" s="290"/>
      <c r="R39" s="290"/>
      <c r="S39" s="290"/>
      <c r="T39" s="290"/>
      <c r="U39" s="290"/>
      <c r="V39" s="291"/>
      <c r="W39" s="390"/>
      <c r="X39" s="391"/>
      <c r="Y39" s="391"/>
      <c r="Z39" s="391"/>
      <c r="AA39" s="391"/>
      <c r="AB39" s="391"/>
      <c r="AC39" s="391"/>
      <c r="AD39" s="391"/>
      <c r="AE39" s="391"/>
      <c r="AF39" s="391"/>
      <c r="AG39" s="392"/>
      <c r="AH39" s="220"/>
      <c r="AI39" s="292"/>
      <c r="AJ39" s="293"/>
      <c r="AK39" s="293"/>
      <c r="AL39" s="293"/>
      <c r="AM39" s="294"/>
      <c r="AN39" s="301"/>
      <c r="AO39" s="302"/>
      <c r="AP39" s="303"/>
      <c r="AQ39" s="396"/>
      <c r="AR39" s="397"/>
      <c r="AS39" s="397"/>
      <c r="AT39" s="397"/>
      <c r="AU39" s="397"/>
      <c r="AV39" s="407"/>
      <c r="AW39" s="230"/>
      <c r="AX39" s="231"/>
      <c r="AY39" s="231"/>
      <c r="AZ39" s="231"/>
      <c r="BA39" s="231"/>
      <c r="BB39" s="231"/>
      <c r="BC39" s="231"/>
      <c r="BD39" s="231"/>
      <c r="BE39" s="231"/>
      <c r="BF39" s="231"/>
      <c r="BG39" s="231"/>
      <c r="BH39" s="231"/>
      <c r="BI39" s="231"/>
      <c r="BJ39" s="231"/>
      <c r="BK39" s="231"/>
      <c r="BL39" s="232"/>
    </row>
    <row r="40" spans="1:64" ht="9" customHeight="1">
      <c r="A40" s="289"/>
      <c r="B40" s="290"/>
      <c r="C40" s="290"/>
      <c r="D40" s="290"/>
      <c r="E40" s="291"/>
      <c r="F40" s="393"/>
      <c r="G40" s="394"/>
      <c r="H40" s="394"/>
      <c r="I40" s="394"/>
      <c r="J40" s="394"/>
      <c r="K40" s="394"/>
      <c r="L40" s="394"/>
      <c r="M40" s="394"/>
      <c r="N40" s="394"/>
      <c r="O40" s="406"/>
      <c r="P40" s="463"/>
      <c r="Q40" s="290"/>
      <c r="R40" s="290"/>
      <c r="S40" s="290"/>
      <c r="T40" s="290"/>
      <c r="U40" s="290"/>
      <c r="V40" s="291"/>
      <c r="W40" s="393"/>
      <c r="X40" s="394"/>
      <c r="Y40" s="394"/>
      <c r="Z40" s="394"/>
      <c r="AA40" s="394"/>
      <c r="AB40" s="394"/>
      <c r="AC40" s="394"/>
      <c r="AD40" s="394"/>
      <c r="AE40" s="394"/>
      <c r="AF40" s="394"/>
      <c r="AG40" s="395"/>
      <c r="AH40" s="220"/>
      <c r="AI40" s="286" t="s">
        <v>61</v>
      </c>
      <c r="AJ40" s="287"/>
      <c r="AK40" s="287"/>
      <c r="AL40" s="287"/>
      <c r="AM40" s="288"/>
      <c r="AN40" s="295" t="s">
        <v>62</v>
      </c>
      <c r="AO40" s="296"/>
      <c r="AP40" s="297"/>
      <c r="AQ40" s="390"/>
      <c r="AR40" s="391"/>
      <c r="AS40" s="391"/>
      <c r="AT40" s="391"/>
      <c r="AU40" s="391"/>
      <c r="AV40" s="405"/>
      <c r="AW40" s="235" t="s">
        <v>63</v>
      </c>
      <c r="AX40" s="236"/>
      <c r="AY40" s="236"/>
      <c r="AZ40" s="236"/>
      <c r="BA40" s="211"/>
      <c r="BB40" s="212"/>
      <c r="BC40" s="212"/>
      <c r="BD40" s="212"/>
      <c r="BE40" s="226" t="s">
        <v>188</v>
      </c>
      <c r="BF40" s="226"/>
      <c r="BG40" s="304"/>
      <c r="BH40" s="305"/>
      <c r="BI40" s="305"/>
      <c r="BJ40" s="305"/>
      <c r="BK40" s="226" t="s">
        <v>65</v>
      </c>
      <c r="BL40" s="280"/>
    </row>
    <row r="41" spans="1:64" ht="1.5" customHeight="1">
      <c r="A41" s="292"/>
      <c r="B41" s="293"/>
      <c r="C41" s="293"/>
      <c r="D41" s="293"/>
      <c r="E41" s="294"/>
      <c r="F41" s="396"/>
      <c r="G41" s="397"/>
      <c r="H41" s="397"/>
      <c r="I41" s="397"/>
      <c r="J41" s="397"/>
      <c r="K41" s="397"/>
      <c r="L41" s="397"/>
      <c r="M41" s="397"/>
      <c r="N41" s="397"/>
      <c r="O41" s="407"/>
      <c r="P41" s="464"/>
      <c r="Q41" s="293"/>
      <c r="R41" s="293"/>
      <c r="S41" s="293"/>
      <c r="T41" s="293"/>
      <c r="U41" s="293"/>
      <c r="V41" s="294"/>
      <c r="W41" s="396"/>
      <c r="X41" s="397"/>
      <c r="Y41" s="397"/>
      <c r="Z41" s="397"/>
      <c r="AA41" s="397"/>
      <c r="AB41" s="397"/>
      <c r="AC41" s="397"/>
      <c r="AD41" s="397"/>
      <c r="AE41" s="397"/>
      <c r="AF41" s="397"/>
      <c r="AG41" s="398"/>
      <c r="AH41" s="220"/>
      <c r="AI41" s="289"/>
      <c r="AJ41" s="290"/>
      <c r="AK41" s="290"/>
      <c r="AL41" s="290"/>
      <c r="AM41" s="291"/>
      <c r="AN41" s="298"/>
      <c r="AO41" s="299"/>
      <c r="AP41" s="300"/>
      <c r="AQ41" s="393"/>
      <c r="AR41" s="394"/>
      <c r="AS41" s="394"/>
      <c r="AT41" s="394"/>
      <c r="AU41" s="394"/>
      <c r="AV41" s="406"/>
      <c r="AW41" s="227"/>
      <c r="AX41" s="228"/>
      <c r="AY41" s="228"/>
      <c r="AZ41" s="228"/>
      <c r="BA41" s="228"/>
      <c r="BB41" s="228"/>
      <c r="BC41" s="228"/>
      <c r="BD41" s="228"/>
      <c r="BE41" s="228"/>
      <c r="BF41" s="228"/>
      <c r="BG41" s="228"/>
      <c r="BH41" s="228"/>
      <c r="BI41" s="228"/>
      <c r="BJ41" s="228"/>
      <c r="BK41" s="228"/>
      <c r="BL41" s="229"/>
    </row>
    <row r="42" spans="1:64">
      <c r="A42" s="529" t="s">
        <v>11</v>
      </c>
      <c r="B42" s="530"/>
      <c r="C42" s="530"/>
      <c r="D42" s="530"/>
      <c r="E42" s="531"/>
      <c r="F42" s="390"/>
      <c r="G42" s="391"/>
      <c r="H42" s="391"/>
      <c r="I42" s="391"/>
      <c r="J42" s="391"/>
      <c r="K42" s="391"/>
      <c r="L42" s="391"/>
      <c r="M42" s="391"/>
      <c r="N42" s="391"/>
      <c r="O42" s="405"/>
      <c r="P42" s="462" t="s">
        <v>14</v>
      </c>
      <c r="Q42" s="287"/>
      <c r="R42" s="287"/>
      <c r="S42" s="287"/>
      <c r="T42" s="287"/>
      <c r="U42" s="287"/>
      <c r="V42" s="288"/>
      <c r="W42" s="390"/>
      <c r="X42" s="391"/>
      <c r="Y42" s="391"/>
      <c r="Z42" s="391"/>
      <c r="AA42" s="391"/>
      <c r="AB42" s="391"/>
      <c r="AC42" s="391"/>
      <c r="AD42" s="391"/>
      <c r="AE42" s="391"/>
      <c r="AF42" s="391"/>
      <c r="AG42" s="392"/>
      <c r="AH42" s="220"/>
      <c r="AI42" s="292"/>
      <c r="AJ42" s="293"/>
      <c r="AK42" s="293"/>
      <c r="AL42" s="293"/>
      <c r="AM42" s="294"/>
      <c r="AN42" s="301"/>
      <c r="AO42" s="302"/>
      <c r="AP42" s="303"/>
      <c r="AQ42" s="396"/>
      <c r="AR42" s="397"/>
      <c r="AS42" s="397"/>
      <c r="AT42" s="397"/>
      <c r="AU42" s="397"/>
      <c r="AV42" s="407"/>
      <c r="AW42" s="230"/>
      <c r="AX42" s="231"/>
      <c r="AY42" s="231"/>
      <c r="AZ42" s="231"/>
      <c r="BA42" s="231"/>
      <c r="BB42" s="231"/>
      <c r="BC42" s="231"/>
      <c r="BD42" s="231"/>
      <c r="BE42" s="231"/>
      <c r="BF42" s="231"/>
      <c r="BG42" s="231"/>
      <c r="BH42" s="231"/>
      <c r="BI42" s="231"/>
      <c r="BJ42" s="231"/>
      <c r="BK42" s="231"/>
      <c r="BL42" s="232"/>
    </row>
    <row r="43" spans="1:64" ht="5.25" customHeight="1">
      <c r="A43" s="532"/>
      <c r="B43" s="533"/>
      <c r="C43" s="533"/>
      <c r="D43" s="533"/>
      <c r="E43" s="534"/>
      <c r="F43" s="396"/>
      <c r="G43" s="397"/>
      <c r="H43" s="397"/>
      <c r="I43" s="397"/>
      <c r="J43" s="397"/>
      <c r="K43" s="397"/>
      <c r="L43" s="397"/>
      <c r="M43" s="397"/>
      <c r="N43" s="397"/>
      <c r="O43" s="407"/>
      <c r="P43" s="463"/>
      <c r="Q43" s="290"/>
      <c r="R43" s="290"/>
      <c r="S43" s="290"/>
      <c r="T43" s="290"/>
      <c r="U43" s="290"/>
      <c r="V43" s="291"/>
      <c r="W43" s="396"/>
      <c r="X43" s="397"/>
      <c r="Y43" s="397"/>
      <c r="Z43" s="397"/>
      <c r="AA43" s="397"/>
      <c r="AB43" s="397"/>
      <c r="AC43" s="397"/>
      <c r="AD43" s="397"/>
      <c r="AE43" s="397"/>
      <c r="AF43" s="397"/>
      <c r="AG43" s="398"/>
      <c r="AH43" s="220"/>
      <c r="AI43" s="506" t="s">
        <v>11</v>
      </c>
      <c r="AJ43" s="507"/>
      <c r="AK43" s="507"/>
      <c r="AL43" s="507"/>
      <c r="AM43" s="508"/>
      <c r="AN43" s="431"/>
      <c r="AO43" s="202"/>
      <c r="AP43" s="432"/>
      <c r="AQ43" s="390"/>
      <c r="AR43" s="391"/>
      <c r="AS43" s="391"/>
      <c r="AT43" s="391"/>
      <c r="AU43" s="391"/>
      <c r="AV43" s="405"/>
      <c r="AW43" s="235" t="s">
        <v>63</v>
      </c>
      <c r="AX43" s="236"/>
      <c r="AY43" s="236"/>
      <c r="AZ43" s="236"/>
      <c r="BA43" s="211"/>
      <c r="BB43" s="212"/>
      <c r="BC43" s="212"/>
      <c r="BD43" s="212"/>
      <c r="BE43" s="226" t="s">
        <v>188</v>
      </c>
      <c r="BF43" s="226"/>
      <c r="BG43" s="211"/>
      <c r="BH43" s="212"/>
      <c r="BI43" s="212"/>
      <c r="BJ43" s="212"/>
      <c r="BK43" s="226" t="s">
        <v>189</v>
      </c>
      <c r="BL43" s="280"/>
    </row>
    <row r="44" spans="1:64" ht="3.75" customHeight="1">
      <c r="A44" s="441" t="s">
        <v>12</v>
      </c>
      <c r="B44" s="442"/>
      <c r="C44" s="442"/>
      <c r="D44" s="442"/>
      <c r="E44" s="443"/>
      <c r="F44" s="390"/>
      <c r="G44" s="391"/>
      <c r="H44" s="391"/>
      <c r="I44" s="391"/>
      <c r="J44" s="391"/>
      <c r="K44" s="391"/>
      <c r="L44" s="391"/>
      <c r="M44" s="391"/>
      <c r="N44" s="391"/>
      <c r="O44" s="405"/>
      <c r="P44" s="463"/>
      <c r="Q44" s="290"/>
      <c r="R44" s="290"/>
      <c r="S44" s="290"/>
      <c r="T44" s="290"/>
      <c r="U44" s="290"/>
      <c r="V44" s="291"/>
      <c r="W44" s="390"/>
      <c r="X44" s="391"/>
      <c r="Y44" s="391"/>
      <c r="Z44" s="391"/>
      <c r="AA44" s="391"/>
      <c r="AB44" s="391"/>
      <c r="AC44" s="391"/>
      <c r="AD44" s="391"/>
      <c r="AE44" s="391"/>
      <c r="AF44" s="391"/>
      <c r="AG44" s="392"/>
      <c r="AH44" s="220"/>
      <c r="AI44" s="509"/>
      <c r="AJ44" s="510"/>
      <c r="AK44" s="510"/>
      <c r="AL44" s="510"/>
      <c r="AM44" s="511"/>
      <c r="AN44" s="433"/>
      <c r="AO44" s="220"/>
      <c r="AP44" s="434"/>
      <c r="AQ44" s="393"/>
      <c r="AR44" s="394"/>
      <c r="AS44" s="394"/>
      <c r="AT44" s="394"/>
      <c r="AU44" s="394"/>
      <c r="AV44" s="406"/>
      <c r="AW44" s="237"/>
      <c r="AX44" s="238"/>
      <c r="AY44" s="238"/>
      <c r="AZ44" s="238"/>
      <c r="BA44" s="210"/>
      <c r="BB44" s="210"/>
      <c r="BC44" s="210"/>
      <c r="BD44" s="210"/>
      <c r="BE44" s="243"/>
      <c r="BF44" s="243"/>
      <c r="BG44" s="210"/>
      <c r="BH44" s="210"/>
      <c r="BI44" s="210"/>
      <c r="BJ44" s="210"/>
      <c r="BK44" s="243"/>
      <c r="BL44" s="281"/>
    </row>
    <row r="45" spans="1:64" ht="15" customHeight="1" thickBot="1">
      <c r="A45" s="444"/>
      <c r="B45" s="445"/>
      <c r="C45" s="445"/>
      <c r="D45" s="445"/>
      <c r="E45" s="446"/>
      <c r="F45" s="396"/>
      <c r="G45" s="397"/>
      <c r="H45" s="397"/>
      <c r="I45" s="397"/>
      <c r="J45" s="397"/>
      <c r="K45" s="397"/>
      <c r="L45" s="397"/>
      <c r="M45" s="397"/>
      <c r="N45" s="397"/>
      <c r="O45" s="407"/>
      <c r="P45" s="463"/>
      <c r="Q45" s="290"/>
      <c r="R45" s="290"/>
      <c r="S45" s="290"/>
      <c r="T45" s="290"/>
      <c r="U45" s="290"/>
      <c r="V45" s="291"/>
      <c r="W45" s="396"/>
      <c r="X45" s="397"/>
      <c r="Y45" s="397"/>
      <c r="Z45" s="397"/>
      <c r="AA45" s="397"/>
      <c r="AB45" s="397"/>
      <c r="AC45" s="397"/>
      <c r="AD45" s="397"/>
      <c r="AE45" s="397"/>
      <c r="AF45" s="397"/>
      <c r="AG45" s="398"/>
      <c r="AH45" s="220"/>
      <c r="AI45" s="428" t="s">
        <v>190</v>
      </c>
      <c r="AJ45" s="429"/>
      <c r="AK45" s="429"/>
      <c r="AL45" s="429"/>
      <c r="AM45" s="430"/>
      <c r="AN45" s="435"/>
      <c r="AO45" s="340"/>
      <c r="AP45" s="436"/>
      <c r="AQ45" s="408"/>
      <c r="AR45" s="409"/>
      <c r="AS45" s="409"/>
      <c r="AT45" s="409"/>
      <c r="AU45" s="409"/>
      <c r="AV45" s="437"/>
      <c r="AW45" s="513"/>
      <c r="AX45" s="514"/>
      <c r="AY45" s="514"/>
      <c r="AZ45" s="514"/>
      <c r="BA45" s="514"/>
      <c r="BB45" s="514"/>
      <c r="BC45" s="514"/>
      <c r="BD45" s="514"/>
      <c r="BE45" s="514"/>
      <c r="BF45" s="514"/>
      <c r="BG45" s="514"/>
      <c r="BH45" s="514"/>
      <c r="BI45" s="514"/>
      <c r="BJ45" s="514"/>
      <c r="BK45" s="514"/>
      <c r="BL45" s="515"/>
    </row>
    <row r="46" spans="1:64">
      <c r="A46" s="286" t="s">
        <v>13</v>
      </c>
      <c r="B46" s="287"/>
      <c r="C46" s="287"/>
      <c r="D46" s="287"/>
      <c r="E46" s="288"/>
      <c r="F46" s="390"/>
      <c r="G46" s="391"/>
      <c r="H46" s="391"/>
      <c r="I46" s="391"/>
      <c r="J46" s="391"/>
      <c r="K46" s="391"/>
      <c r="L46" s="391"/>
      <c r="M46" s="391"/>
      <c r="N46" s="391"/>
      <c r="O46" s="405"/>
      <c r="P46" s="463"/>
      <c r="Q46" s="290"/>
      <c r="R46" s="290"/>
      <c r="S46" s="290"/>
      <c r="T46" s="290"/>
      <c r="U46" s="290"/>
      <c r="V46" s="291"/>
      <c r="W46" s="390"/>
      <c r="X46" s="391"/>
      <c r="Y46" s="391"/>
      <c r="Z46" s="391"/>
      <c r="AA46" s="391"/>
      <c r="AB46" s="391"/>
      <c r="AC46" s="391"/>
      <c r="AD46" s="391"/>
      <c r="AE46" s="391"/>
      <c r="AF46" s="391"/>
      <c r="AG46" s="392"/>
      <c r="AH46" s="220"/>
      <c r="AI46" s="247" t="s">
        <v>221</v>
      </c>
      <c r="AJ46" s="516" t="str">
        <f>"新年度("&amp;年度+1&amp;"年度)教会役員"</f>
        <v>新年度(1年度)教会役員</v>
      </c>
      <c r="AK46" s="516"/>
      <c r="AL46" s="516"/>
      <c r="AM46" s="516"/>
      <c r="AN46" s="516"/>
      <c r="AO46" s="516"/>
      <c r="AP46" s="516"/>
      <c r="AQ46" s="306" t="s">
        <v>311</v>
      </c>
      <c r="AR46" s="306"/>
      <c r="AS46" s="306"/>
      <c r="AT46" s="306"/>
      <c r="AU46" s="306"/>
      <c r="AV46" s="306"/>
      <c r="AW46" s="306"/>
      <c r="AX46" s="306"/>
      <c r="AY46" s="306"/>
      <c r="AZ46" s="306"/>
      <c r="BA46" s="306"/>
      <c r="BB46" s="306"/>
      <c r="BC46" s="306"/>
      <c r="BD46" s="306"/>
      <c r="BE46" s="306"/>
      <c r="BF46" s="306"/>
      <c r="BG46" s="306"/>
      <c r="BH46" s="306"/>
      <c r="BI46" s="306"/>
      <c r="BJ46" s="306"/>
      <c r="BK46" s="306"/>
      <c r="BL46" s="306"/>
    </row>
    <row r="47" spans="1:64" ht="5.25" customHeight="1" thickBot="1">
      <c r="A47" s="289"/>
      <c r="B47" s="290"/>
      <c r="C47" s="290"/>
      <c r="D47" s="290"/>
      <c r="E47" s="291"/>
      <c r="F47" s="396"/>
      <c r="G47" s="397"/>
      <c r="H47" s="397"/>
      <c r="I47" s="397"/>
      <c r="J47" s="397"/>
      <c r="K47" s="397"/>
      <c r="L47" s="397"/>
      <c r="M47" s="397"/>
      <c r="N47" s="397"/>
      <c r="O47" s="407"/>
      <c r="P47" s="463"/>
      <c r="Q47" s="290"/>
      <c r="R47" s="290"/>
      <c r="S47" s="290"/>
      <c r="T47" s="290"/>
      <c r="U47" s="290"/>
      <c r="V47" s="291"/>
      <c r="W47" s="396"/>
      <c r="X47" s="397"/>
      <c r="Y47" s="397"/>
      <c r="Z47" s="397"/>
      <c r="AA47" s="397"/>
      <c r="AB47" s="397"/>
      <c r="AC47" s="397"/>
      <c r="AD47" s="397"/>
      <c r="AE47" s="397"/>
      <c r="AF47" s="397"/>
      <c r="AG47" s="398"/>
      <c r="AH47" s="220"/>
      <c r="AI47" s="483"/>
      <c r="AJ47" s="517"/>
      <c r="AK47" s="517"/>
      <c r="AL47" s="517"/>
      <c r="AM47" s="517"/>
      <c r="AN47" s="517"/>
      <c r="AO47" s="517"/>
      <c r="AP47" s="517"/>
      <c r="AQ47" s="380"/>
      <c r="AR47" s="380"/>
      <c r="AS47" s="380"/>
      <c r="AT47" s="380"/>
      <c r="AU47" s="380"/>
      <c r="AV47" s="380"/>
      <c r="AW47" s="380"/>
      <c r="AX47" s="380"/>
      <c r="AY47" s="380"/>
      <c r="AZ47" s="380"/>
      <c r="BA47" s="380"/>
      <c r="BB47" s="380"/>
      <c r="BC47" s="380"/>
      <c r="BD47" s="380"/>
      <c r="BE47" s="380"/>
      <c r="BF47" s="380"/>
      <c r="BG47" s="380"/>
      <c r="BH47" s="380"/>
      <c r="BI47" s="380"/>
      <c r="BJ47" s="380"/>
      <c r="BK47" s="380"/>
      <c r="BL47" s="380"/>
    </row>
    <row r="48" spans="1:64" ht="18.75" customHeight="1" thickBot="1">
      <c r="A48" s="448"/>
      <c r="B48" s="449"/>
      <c r="C48" s="449"/>
      <c r="D48" s="449"/>
      <c r="E48" s="450"/>
      <c r="F48" s="471"/>
      <c r="G48" s="409"/>
      <c r="H48" s="409"/>
      <c r="I48" s="409"/>
      <c r="J48" s="409"/>
      <c r="K48" s="409"/>
      <c r="L48" s="409"/>
      <c r="M48" s="409"/>
      <c r="N48" s="409"/>
      <c r="O48" s="437"/>
      <c r="P48" s="525"/>
      <c r="Q48" s="449"/>
      <c r="R48" s="449"/>
      <c r="S48" s="449"/>
      <c r="T48" s="449"/>
      <c r="U48" s="449"/>
      <c r="V48" s="450"/>
      <c r="W48" s="471"/>
      <c r="X48" s="409"/>
      <c r="Y48" s="409"/>
      <c r="Z48" s="409"/>
      <c r="AA48" s="409"/>
      <c r="AB48" s="409"/>
      <c r="AC48" s="409"/>
      <c r="AD48" s="409"/>
      <c r="AE48" s="409"/>
      <c r="AF48" s="409"/>
      <c r="AG48" s="410"/>
      <c r="AH48" s="220"/>
      <c r="AI48" s="69"/>
      <c r="AJ48" s="353" t="s">
        <v>66</v>
      </c>
      <c r="AK48" s="487"/>
      <c r="AL48" s="487"/>
      <c r="AM48" s="487"/>
      <c r="AN48" s="487"/>
      <c r="AO48" s="488"/>
      <c r="AP48" s="493"/>
      <c r="AQ48" s="240"/>
      <c r="AR48" s="242" t="s">
        <v>70</v>
      </c>
      <c r="AS48" s="240"/>
      <c r="AT48" s="241"/>
      <c r="AU48" s="240"/>
      <c r="AV48" s="240"/>
      <c r="AW48" s="240"/>
      <c r="AX48" s="240"/>
      <c r="AY48" s="240"/>
      <c r="AZ48" s="240"/>
      <c r="BA48" s="240"/>
      <c r="BB48" s="240"/>
      <c r="BC48" s="240"/>
      <c r="BD48" s="240"/>
      <c r="BE48" s="239" t="s">
        <v>71</v>
      </c>
      <c r="BF48" s="240"/>
      <c r="BG48" s="240"/>
      <c r="BH48" s="240"/>
      <c r="BI48" s="241"/>
      <c r="BJ48" s="240"/>
      <c r="BK48" s="240"/>
      <c r="BL48" s="512"/>
    </row>
    <row r="49" spans="1:64" ht="9" customHeight="1">
      <c r="A49" s="447" t="s">
        <v>312</v>
      </c>
      <c r="B49" s="447"/>
      <c r="C49" s="447"/>
      <c r="D49" s="447"/>
      <c r="E49" s="447"/>
      <c r="F49" s="447"/>
      <c r="G49" s="447"/>
      <c r="H49" s="447"/>
      <c r="I49" s="447"/>
      <c r="J49" s="447"/>
      <c r="K49" s="220"/>
      <c r="L49" s="474" t="s">
        <v>313</v>
      </c>
      <c r="M49" s="474"/>
      <c r="N49" s="474"/>
      <c r="O49" s="474"/>
      <c r="P49" s="474"/>
      <c r="Q49" s="474"/>
      <c r="R49" s="474"/>
      <c r="S49" s="474"/>
      <c r="T49" s="474"/>
      <c r="U49" s="474"/>
      <c r="V49" s="474"/>
      <c r="W49" s="474"/>
      <c r="X49" s="474"/>
      <c r="Y49" s="474"/>
      <c r="Z49" s="474"/>
      <c r="AA49" s="474"/>
      <c r="AB49" s="474"/>
      <c r="AC49" s="474"/>
      <c r="AD49" s="474"/>
      <c r="AE49" s="474"/>
      <c r="AF49" s="474"/>
      <c r="AG49" s="474"/>
      <c r="AH49" s="220"/>
      <c r="AI49" s="500" t="s">
        <v>67</v>
      </c>
      <c r="AJ49" s="501"/>
      <c r="AK49" s="213"/>
      <c r="AL49" s="214"/>
      <c r="AM49" s="214"/>
      <c r="AN49" s="214"/>
      <c r="AO49" s="215"/>
      <c r="AP49" s="70" t="s">
        <v>191</v>
      </c>
      <c r="AQ49" s="209"/>
      <c r="AR49" s="210"/>
      <c r="AS49" s="210"/>
      <c r="AT49" s="71" t="s">
        <v>192</v>
      </c>
      <c r="AU49" s="220"/>
      <c r="AV49" s="220"/>
      <c r="AW49" s="220"/>
      <c r="AX49" s="220"/>
      <c r="AY49" s="220"/>
      <c r="AZ49" s="220"/>
      <c r="BA49" s="220"/>
      <c r="BB49" s="220"/>
      <c r="BC49" s="72" t="s">
        <v>193</v>
      </c>
      <c r="BD49" s="222"/>
      <c r="BE49" s="223"/>
      <c r="BF49" s="223"/>
      <c r="BG49" s="68" t="s">
        <v>194</v>
      </c>
      <c r="BH49" s="4"/>
      <c r="BI49" s="68" t="s">
        <v>194</v>
      </c>
      <c r="BJ49" s="209"/>
      <c r="BK49" s="210"/>
      <c r="BL49" s="73" t="s">
        <v>192</v>
      </c>
    </row>
    <row r="50" spans="1:64" ht="3" customHeight="1">
      <c r="A50" s="362"/>
      <c r="B50" s="362"/>
      <c r="C50" s="362"/>
      <c r="D50" s="362"/>
      <c r="E50" s="362"/>
      <c r="F50" s="362"/>
      <c r="G50" s="362"/>
      <c r="H50" s="362"/>
      <c r="I50" s="362"/>
      <c r="J50" s="362"/>
      <c r="K50" s="220"/>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220"/>
      <c r="AI50" s="502"/>
      <c r="AJ50" s="503"/>
      <c r="AK50" s="216"/>
      <c r="AL50" s="216"/>
      <c r="AM50" s="216"/>
      <c r="AN50" s="216"/>
      <c r="AO50" s="217"/>
      <c r="AP50" s="203"/>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5"/>
    </row>
    <row r="51" spans="1:64" ht="9" customHeight="1" thickBot="1">
      <c r="A51" s="557" t="s">
        <v>20</v>
      </c>
      <c r="B51" s="557"/>
      <c r="C51" s="557"/>
      <c r="D51" s="557"/>
      <c r="E51" s="557"/>
      <c r="F51" s="557"/>
      <c r="G51" s="557"/>
      <c r="H51" s="557"/>
      <c r="I51" s="557"/>
      <c r="J51" s="557"/>
      <c r="K51" s="220"/>
      <c r="L51" s="472" t="s">
        <v>21</v>
      </c>
      <c r="M51" s="472"/>
      <c r="N51" s="472"/>
      <c r="O51" s="472"/>
      <c r="P51" s="472"/>
      <c r="Q51" s="472"/>
      <c r="R51" s="472"/>
      <c r="S51" s="472"/>
      <c r="T51" s="472"/>
      <c r="U51" s="472"/>
      <c r="V51" s="472"/>
      <c r="W51" s="472"/>
      <c r="X51" s="472"/>
      <c r="Y51" s="472"/>
      <c r="Z51" s="472"/>
      <c r="AA51" s="472"/>
      <c r="AB51" s="472"/>
      <c r="AC51" s="472"/>
      <c r="AD51" s="472"/>
      <c r="AE51" s="472"/>
      <c r="AF51" s="472"/>
      <c r="AG51" s="472"/>
      <c r="AH51" s="220"/>
      <c r="AI51" s="502"/>
      <c r="AJ51" s="503"/>
      <c r="AK51" s="216"/>
      <c r="AL51" s="216"/>
      <c r="AM51" s="216"/>
      <c r="AN51" s="216"/>
      <c r="AO51" s="217"/>
      <c r="AP51" s="24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5"/>
    </row>
    <row r="52" spans="1:64" ht="3" customHeight="1">
      <c r="A52" s="399" t="s">
        <v>342</v>
      </c>
      <c r="B52" s="401" t="s">
        <v>15</v>
      </c>
      <c r="C52" s="526"/>
      <c r="D52" s="527"/>
      <c r="E52" s="527"/>
      <c r="F52" s="527"/>
      <c r="G52" s="527"/>
      <c r="H52" s="527"/>
      <c r="I52" s="527"/>
      <c r="J52" s="528"/>
      <c r="K52" s="220"/>
      <c r="L52" s="399" t="s">
        <v>364</v>
      </c>
      <c r="M52" s="489" t="s">
        <v>380</v>
      </c>
      <c r="N52" s="489"/>
      <c r="O52" s="489"/>
      <c r="P52" s="489"/>
      <c r="Q52" s="489"/>
      <c r="R52" s="489"/>
      <c r="S52" s="489"/>
      <c r="T52" s="489"/>
      <c r="U52" s="489"/>
      <c r="V52" s="489"/>
      <c r="W52" s="489"/>
      <c r="X52" s="489"/>
      <c r="Y52" s="489"/>
      <c r="Z52" s="489"/>
      <c r="AA52" s="489"/>
      <c r="AB52" s="489"/>
      <c r="AC52" s="489"/>
      <c r="AD52" s="489"/>
      <c r="AE52" s="489"/>
      <c r="AF52" s="489"/>
      <c r="AG52" s="490"/>
      <c r="AH52" s="220"/>
      <c r="AI52" s="504"/>
      <c r="AJ52" s="505"/>
      <c r="AK52" s="218"/>
      <c r="AL52" s="218"/>
      <c r="AM52" s="218"/>
      <c r="AN52" s="218"/>
      <c r="AO52" s="219"/>
      <c r="AP52" s="206"/>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8"/>
    </row>
    <row r="53" spans="1:64" ht="9" customHeight="1">
      <c r="A53" s="252"/>
      <c r="B53" s="466"/>
      <c r="C53" s="393"/>
      <c r="D53" s="394"/>
      <c r="E53" s="394"/>
      <c r="F53" s="394"/>
      <c r="G53" s="394"/>
      <c r="H53" s="394"/>
      <c r="I53" s="394"/>
      <c r="J53" s="395"/>
      <c r="K53" s="220"/>
      <c r="L53" s="252"/>
      <c r="M53" s="336"/>
      <c r="N53" s="336"/>
      <c r="O53" s="336"/>
      <c r="P53" s="336"/>
      <c r="Q53" s="336"/>
      <c r="R53" s="336"/>
      <c r="S53" s="336"/>
      <c r="T53" s="336"/>
      <c r="U53" s="336"/>
      <c r="V53" s="336"/>
      <c r="W53" s="336"/>
      <c r="X53" s="336"/>
      <c r="Y53" s="336"/>
      <c r="Z53" s="336"/>
      <c r="AA53" s="336"/>
      <c r="AB53" s="336"/>
      <c r="AC53" s="336"/>
      <c r="AD53" s="336"/>
      <c r="AE53" s="336"/>
      <c r="AF53" s="336"/>
      <c r="AG53" s="337"/>
      <c r="AH53" s="220"/>
      <c r="AI53" s="500" t="s">
        <v>68</v>
      </c>
      <c r="AJ53" s="501"/>
      <c r="AK53" s="213"/>
      <c r="AL53" s="214"/>
      <c r="AM53" s="214"/>
      <c r="AN53" s="214"/>
      <c r="AO53" s="215"/>
      <c r="AP53" s="74" t="s">
        <v>195</v>
      </c>
      <c r="AQ53" s="211"/>
      <c r="AR53" s="212"/>
      <c r="AS53" s="212"/>
      <c r="AT53" s="75" t="s">
        <v>196</v>
      </c>
      <c r="AU53" s="202"/>
      <c r="AV53" s="202"/>
      <c r="AW53" s="202"/>
      <c r="AX53" s="202"/>
      <c r="AY53" s="202"/>
      <c r="AZ53" s="202"/>
      <c r="BA53" s="202"/>
      <c r="BB53" s="202"/>
      <c r="BC53" s="72" t="s">
        <v>197</v>
      </c>
      <c r="BD53" s="222"/>
      <c r="BE53" s="223"/>
      <c r="BF53" s="223"/>
      <c r="BG53" s="68" t="s">
        <v>198</v>
      </c>
      <c r="BH53" s="4"/>
      <c r="BI53" s="68" t="s">
        <v>198</v>
      </c>
      <c r="BJ53" s="211"/>
      <c r="BK53" s="212"/>
      <c r="BL53" s="73" t="s">
        <v>196</v>
      </c>
    </row>
    <row r="54" spans="1:64" ht="6.75" customHeight="1">
      <c r="A54" s="252"/>
      <c r="B54" s="466"/>
      <c r="C54" s="393"/>
      <c r="D54" s="394"/>
      <c r="E54" s="394"/>
      <c r="F54" s="394"/>
      <c r="G54" s="394"/>
      <c r="H54" s="394"/>
      <c r="I54" s="394"/>
      <c r="J54" s="395"/>
      <c r="K54" s="220"/>
      <c r="L54" s="252"/>
      <c r="M54" s="336"/>
      <c r="N54" s="336"/>
      <c r="O54" s="336"/>
      <c r="P54" s="336"/>
      <c r="Q54" s="336"/>
      <c r="R54" s="336"/>
      <c r="S54" s="336"/>
      <c r="T54" s="336"/>
      <c r="U54" s="336"/>
      <c r="V54" s="336"/>
      <c r="W54" s="336"/>
      <c r="X54" s="336"/>
      <c r="Y54" s="336"/>
      <c r="Z54" s="336"/>
      <c r="AA54" s="336"/>
      <c r="AB54" s="336"/>
      <c r="AC54" s="336"/>
      <c r="AD54" s="336"/>
      <c r="AE54" s="336"/>
      <c r="AF54" s="336"/>
      <c r="AG54" s="337"/>
      <c r="AH54" s="220"/>
      <c r="AI54" s="502"/>
      <c r="AJ54" s="503"/>
      <c r="AK54" s="216"/>
      <c r="AL54" s="216"/>
      <c r="AM54" s="216"/>
      <c r="AN54" s="216"/>
      <c r="AO54" s="217"/>
      <c r="AP54" s="203"/>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5"/>
    </row>
    <row r="55" spans="1:64" ht="1.5" hidden="1" customHeight="1">
      <c r="A55" s="76"/>
      <c r="B55" s="77"/>
      <c r="C55" s="396"/>
      <c r="D55" s="397"/>
      <c r="E55" s="397"/>
      <c r="F55" s="397"/>
      <c r="G55" s="397"/>
      <c r="H55" s="397"/>
      <c r="I55" s="397"/>
      <c r="J55" s="398"/>
      <c r="K55" s="220"/>
      <c r="L55" s="252"/>
      <c r="M55" s="336"/>
      <c r="N55" s="336"/>
      <c r="O55" s="336"/>
      <c r="P55" s="336"/>
      <c r="Q55" s="336"/>
      <c r="R55" s="336"/>
      <c r="S55" s="336"/>
      <c r="T55" s="336"/>
      <c r="U55" s="336"/>
      <c r="V55" s="336"/>
      <c r="W55" s="336"/>
      <c r="X55" s="336"/>
      <c r="Y55" s="336"/>
      <c r="Z55" s="336"/>
      <c r="AA55" s="336"/>
      <c r="AB55" s="336"/>
      <c r="AC55" s="336"/>
      <c r="AD55" s="336"/>
      <c r="AE55" s="336"/>
      <c r="AF55" s="336"/>
      <c r="AG55" s="337"/>
      <c r="AH55" s="220"/>
      <c r="AI55" s="502"/>
      <c r="AJ55" s="503"/>
      <c r="AK55" s="216"/>
      <c r="AL55" s="216"/>
      <c r="AM55" s="216"/>
      <c r="AN55" s="216"/>
      <c r="AO55" s="217"/>
      <c r="AP55" s="244"/>
      <c r="AQ55" s="204"/>
      <c r="AR55" s="204"/>
      <c r="AS55" s="204"/>
      <c r="AT55" s="204"/>
      <c r="AU55" s="204"/>
      <c r="AV55" s="204"/>
      <c r="AW55" s="204"/>
      <c r="AX55" s="204"/>
      <c r="AY55" s="204"/>
      <c r="AZ55" s="204"/>
      <c r="BA55" s="204"/>
      <c r="BB55" s="204"/>
      <c r="BC55" s="204"/>
      <c r="BD55" s="204"/>
      <c r="BE55" s="204"/>
      <c r="BF55" s="204"/>
      <c r="BG55" s="204"/>
      <c r="BH55" s="204"/>
      <c r="BI55" s="204"/>
      <c r="BJ55" s="204"/>
      <c r="BK55" s="204"/>
      <c r="BL55" s="205"/>
    </row>
    <row r="56" spans="1:64" ht="3.75" customHeight="1">
      <c r="A56" s="519"/>
      <c r="B56" s="465" t="s">
        <v>17</v>
      </c>
      <c r="C56" s="390"/>
      <c r="D56" s="391"/>
      <c r="E56" s="391"/>
      <c r="F56" s="391"/>
      <c r="G56" s="391"/>
      <c r="H56" s="391"/>
      <c r="I56" s="391"/>
      <c r="J56" s="392"/>
      <c r="K56" s="220"/>
      <c r="L56" s="402"/>
      <c r="M56" s="491"/>
      <c r="N56" s="491"/>
      <c r="O56" s="491"/>
      <c r="P56" s="491"/>
      <c r="Q56" s="491"/>
      <c r="R56" s="491"/>
      <c r="S56" s="491"/>
      <c r="T56" s="491"/>
      <c r="U56" s="491"/>
      <c r="V56" s="491"/>
      <c r="W56" s="491"/>
      <c r="X56" s="491"/>
      <c r="Y56" s="491"/>
      <c r="Z56" s="491"/>
      <c r="AA56" s="491"/>
      <c r="AB56" s="491"/>
      <c r="AC56" s="491"/>
      <c r="AD56" s="491"/>
      <c r="AE56" s="491"/>
      <c r="AF56" s="491"/>
      <c r="AG56" s="492"/>
      <c r="AH56" s="220"/>
      <c r="AI56" s="502"/>
      <c r="AJ56" s="503"/>
      <c r="AK56" s="216"/>
      <c r="AL56" s="216"/>
      <c r="AM56" s="216"/>
      <c r="AN56" s="216"/>
      <c r="AO56" s="217"/>
      <c r="AP56" s="24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5"/>
    </row>
    <row r="57" spans="1:64" ht="4.5" customHeight="1">
      <c r="A57" s="521"/>
      <c r="B57" s="466"/>
      <c r="C57" s="393"/>
      <c r="D57" s="394"/>
      <c r="E57" s="394"/>
      <c r="F57" s="394"/>
      <c r="G57" s="394"/>
      <c r="H57" s="394"/>
      <c r="I57" s="394"/>
      <c r="J57" s="395"/>
      <c r="K57" s="220"/>
      <c r="L57" s="468" t="s">
        <v>16</v>
      </c>
      <c r="M57" s="537"/>
      <c r="N57" s="391"/>
      <c r="O57" s="391"/>
      <c r="P57" s="391"/>
      <c r="Q57" s="391"/>
      <c r="R57" s="391"/>
      <c r="S57" s="391"/>
      <c r="T57" s="391"/>
      <c r="U57" s="405"/>
      <c r="V57" s="367" t="s">
        <v>30</v>
      </c>
      <c r="W57" s="368"/>
      <c r="X57" s="368"/>
      <c r="Y57" s="368"/>
      <c r="Z57" s="537"/>
      <c r="AA57" s="391"/>
      <c r="AB57" s="391"/>
      <c r="AC57" s="391"/>
      <c r="AD57" s="391"/>
      <c r="AE57" s="391"/>
      <c r="AF57" s="391"/>
      <c r="AG57" s="392"/>
      <c r="AH57" s="220"/>
      <c r="AI57" s="504"/>
      <c r="AJ57" s="505"/>
      <c r="AK57" s="218"/>
      <c r="AL57" s="218"/>
      <c r="AM57" s="218"/>
      <c r="AN57" s="218"/>
      <c r="AO57" s="219"/>
      <c r="AP57" s="206"/>
      <c r="AQ57" s="207"/>
      <c r="AR57" s="207"/>
      <c r="AS57" s="207"/>
      <c r="AT57" s="207"/>
      <c r="AU57" s="207"/>
      <c r="AV57" s="207"/>
      <c r="AW57" s="207"/>
      <c r="AX57" s="207"/>
      <c r="AY57" s="207"/>
      <c r="AZ57" s="207"/>
      <c r="BA57" s="207"/>
      <c r="BB57" s="207"/>
      <c r="BC57" s="207"/>
      <c r="BD57" s="207"/>
      <c r="BE57" s="207"/>
      <c r="BF57" s="207"/>
      <c r="BG57" s="207"/>
      <c r="BH57" s="207"/>
      <c r="BI57" s="207"/>
      <c r="BJ57" s="207"/>
      <c r="BK57" s="207"/>
      <c r="BL57" s="208"/>
    </row>
    <row r="58" spans="1:64" ht="9" customHeight="1">
      <c r="A58" s="521"/>
      <c r="B58" s="466"/>
      <c r="C58" s="393"/>
      <c r="D58" s="394"/>
      <c r="E58" s="394"/>
      <c r="F58" s="394"/>
      <c r="G58" s="394"/>
      <c r="H58" s="394"/>
      <c r="I58" s="394"/>
      <c r="J58" s="395"/>
      <c r="K58" s="220"/>
      <c r="L58" s="469"/>
      <c r="M58" s="394"/>
      <c r="N58" s="394"/>
      <c r="O58" s="394"/>
      <c r="P58" s="394"/>
      <c r="Q58" s="394"/>
      <c r="R58" s="394"/>
      <c r="S58" s="394"/>
      <c r="T58" s="394"/>
      <c r="U58" s="406"/>
      <c r="V58" s="369"/>
      <c r="W58" s="370"/>
      <c r="X58" s="370"/>
      <c r="Y58" s="370"/>
      <c r="Z58" s="394"/>
      <c r="AA58" s="394"/>
      <c r="AB58" s="394"/>
      <c r="AC58" s="394"/>
      <c r="AD58" s="394"/>
      <c r="AE58" s="394"/>
      <c r="AF58" s="394"/>
      <c r="AG58" s="395"/>
      <c r="AH58" s="220"/>
      <c r="AI58" s="494"/>
      <c r="AJ58" s="495"/>
      <c r="AK58" s="213"/>
      <c r="AL58" s="214"/>
      <c r="AM58" s="214"/>
      <c r="AN58" s="214"/>
      <c r="AO58" s="215"/>
      <c r="AP58" s="74" t="s">
        <v>199</v>
      </c>
      <c r="AQ58" s="211"/>
      <c r="AR58" s="212"/>
      <c r="AS58" s="212"/>
      <c r="AT58" s="75" t="s">
        <v>200</v>
      </c>
      <c r="AU58" s="202"/>
      <c r="AV58" s="202"/>
      <c r="AW58" s="202"/>
      <c r="AX58" s="202"/>
      <c r="AY58" s="202"/>
      <c r="AZ58" s="202"/>
      <c r="BA58" s="202"/>
      <c r="BB58" s="202"/>
      <c r="BC58" s="72" t="s">
        <v>201</v>
      </c>
      <c r="BD58" s="222"/>
      <c r="BE58" s="223"/>
      <c r="BF58" s="223"/>
      <c r="BG58" s="68" t="s">
        <v>202</v>
      </c>
      <c r="BH58" s="4"/>
      <c r="BI58" s="68" t="s">
        <v>202</v>
      </c>
      <c r="BJ58" s="211"/>
      <c r="BK58" s="212"/>
      <c r="BL58" s="73" t="s">
        <v>200</v>
      </c>
    </row>
    <row r="59" spans="1:64" ht="1.5" customHeight="1">
      <c r="A59" s="520"/>
      <c r="B59" s="404"/>
      <c r="C59" s="396"/>
      <c r="D59" s="397"/>
      <c r="E59" s="397"/>
      <c r="F59" s="397"/>
      <c r="G59" s="397"/>
      <c r="H59" s="397"/>
      <c r="I59" s="397"/>
      <c r="J59" s="398"/>
      <c r="K59" s="220"/>
      <c r="L59" s="469"/>
      <c r="M59" s="394"/>
      <c r="N59" s="394"/>
      <c r="O59" s="394"/>
      <c r="P59" s="394"/>
      <c r="Q59" s="394"/>
      <c r="R59" s="394"/>
      <c r="S59" s="394"/>
      <c r="T59" s="394"/>
      <c r="U59" s="406"/>
      <c r="V59" s="369"/>
      <c r="W59" s="370"/>
      <c r="X59" s="370"/>
      <c r="Y59" s="370"/>
      <c r="Z59" s="394"/>
      <c r="AA59" s="394"/>
      <c r="AB59" s="394"/>
      <c r="AC59" s="394"/>
      <c r="AD59" s="394"/>
      <c r="AE59" s="394"/>
      <c r="AF59" s="394"/>
      <c r="AG59" s="395"/>
      <c r="AH59" s="220"/>
      <c r="AI59" s="496"/>
      <c r="AJ59" s="497"/>
      <c r="AK59" s="216"/>
      <c r="AL59" s="216"/>
      <c r="AM59" s="216"/>
      <c r="AN59" s="216"/>
      <c r="AO59" s="217"/>
      <c r="AP59" s="203"/>
      <c r="AQ59" s="204"/>
      <c r="AR59" s="204"/>
      <c r="AS59" s="204"/>
      <c r="AT59" s="204"/>
      <c r="AU59" s="204"/>
      <c r="AV59" s="204"/>
      <c r="AW59" s="204"/>
      <c r="AX59" s="204"/>
      <c r="AY59" s="204"/>
      <c r="AZ59" s="204"/>
      <c r="BA59" s="204"/>
      <c r="BB59" s="204"/>
      <c r="BC59" s="204"/>
      <c r="BD59" s="204"/>
      <c r="BE59" s="204"/>
      <c r="BF59" s="204"/>
      <c r="BG59" s="204"/>
      <c r="BH59" s="204"/>
      <c r="BI59" s="204"/>
      <c r="BJ59" s="204"/>
      <c r="BK59" s="204"/>
      <c r="BL59" s="205"/>
    </row>
    <row r="60" spans="1:64" ht="13.5" customHeight="1">
      <c r="A60" s="519"/>
      <c r="B60" s="465" t="s">
        <v>18</v>
      </c>
      <c r="C60" s="390"/>
      <c r="D60" s="391"/>
      <c r="E60" s="391"/>
      <c r="F60" s="391"/>
      <c r="G60" s="391"/>
      <c r="H60" s="391"/>
      <c r="I60" s="391"/>
      <c r="J60" s="392"/>
      <c r="K60" s="220"/>
      <c r="L60" s="470"/>
      <c r="M60" s="397"/>
      <c r="N60" s="397"/>
      <c r="O60" s="397"/>
      <c r="P60" s="397"/>
      <c r="Q60" s="397"/>
      <c r="R60" s="397"/>
      <c r="S60" s="397"/>
      <c r="T60" s="397"/>
      <c r="U60" s="407"/>
      <c r="V60" s="371"/>
      <c r="W60" s="372"/>
      <c r="X60" s="372"/>
      <c r="Y60" s="372"/>
      <c r="Z60" s="397"/>
      <c r="AA60" s="397"/>
      <c r="AB60" s="397"/>
      <c r="AC60" s="397"/>
      <c r="AD60" s="397"/>
      <c r="AE60" s="397"/>
      <c r="AF60" s="397"/>
      <c r="AG60" s="398"/>
      <c r="AH60" s="220"/>
      <c r="AI60" s="498"/>
      <c r="AJ60" s="499"/>
      <c r="AK60" s="218"/>
      <c r="AL60" s="218"/>
      <c r="AM60" s="218"/>
      <c r="AN60" s="218"/>
      <c r="AO60" s="219"/>
      <c r="AP60" s="206"/>
      <c r="AQ60" s="207"/>
      <c r="AR60" s="207"/>
      <c r="AS60" s="207"/>
      <c r="AT60" s="207"/>
      <c r="AU60" s="207"/>
      <c r="AV60" s="207"/>
      <c r="AW60" s="207"/>
      <c r="AX60" s="207"/>
      <c r="AY60" s="207"/>
      <c r="AZ60" s="207"/>
      <c r="BA60" s="207"/>
      <c r="BB60" s="207"/>
      <c r="BC60" s="207"/>
      <c r="BD60" s="207"/>
      <c r="BE60" s="207"/>
      <c r="BF60" s="207"/>
      <c r="BG60" s="207"/>
      <c r="BH60" s="207"/>
      <c r="BI60" s="207"/>
      <c r="BJ60" s="207"/>
      <c r="BK60" s="207"/>
      <c r="BL60" s="208"/>
    </row>
    <row r="61" spans="1:64" ht="5.25" customHeight="1">
      <c r="A61" s="520"/>
      <c r="B61" s="404"/>
      <c r="C61" s="396"/>
      <c r="D61" s="397"/>
      <c r="E61" s="397"/>
      <c r="F61" s="397"/>
      <c r="G61" s="397"/>
      <c r="H61" s="397"/>
      <c r="I61" s="397"/>
      <c r="J61" s="398"/>
      <c r="K61" s="220"/>
      <c r="L61" s="468" t="s">
        <v>22</v>
      </c>
      <c r="M61" s="368"/>
      <c r="N61" s="368"/>
      <c r="O61" s="368"/>
      <c r="P61" s="368"/>
      <c r="Q61" s="368"/>
      <c r="R61" s="522"/>
      <c r="S61" s="367" t="s">
        <v>26</v>
      </c>
      <c r="T61" s="368"/>
      <c r="U61" s="368"/>
      <c r="V61" s="368"/>
      <c r="W61" s="368"/>
      <c r="X61" s="368"/>
      <c r="Y61" s="368"/>
      <c r="Z61" s="522"/>
      <c r="AA61" s="476" t="s">
        <v>183</v>
      </c>
      <c r="AB61" s="477"/>
      <c r="AC61" s="477"/>
      <c r="AD61" s="477"/>
      <c r="AE61" s="477"/>
      <c r="AF61" s="477"/>
      <c r="AG61" s="478"/>
      <c r="AH61" s="220"/>
      <c r="AI61" s="494"/>
      <c r="AJ61" s="495"/>
      <c r="AK61" s="213"/>
      <c r="AL61" s="214"/>
      <c r="AM61" s="214"/>
      <c r="AN61" s="214"/>
      <c r="AO61" s="215"/>
      <c r="AP61" s="235" t="s">
        <v>203</v>
      </c>
      <c r="AQ61" s="211"/>
      <c r="AR61" s="212"/>
      <c r="AS61" s="212"/>
      <c r="AT61" s="236" t="s">
        <v>204</v>
      </c>
      <c r="AU61" s="202"/>
      <c r="AV61" s="202"/>
      <c r="AW61" s="202"/>
      <c r="AX61" s="202"/>
      <c r="AY61" s="202"/>
      <c r="AZ61" s="202"/>
      <c r="BA61" s="202"/>
      <c r="BB61" s="202"/>
      <c r="BC61" s="245" t="s">
        <v>205</v>
      </c>
      <c r="BD61" s="222"/>
      <c r="BE61" s="223"/>
      <c r="BF61" s="223"/>
      <c r="BG61" s="226" t="s">
        <v>206</v>
      </c>
      <c r="BH61" s="211"/>
      <c r="BI61" s="226" t="s">
        <v>206</v>
      </c>
      <c r="BJ61" s="211"/>
      <c r="BK61" s="212"/>
      <c r="BL61" s="233" t="s">
        <v>204</v>
      </c>
    </row>
    <row r="62" spans="1:64" ht="3.75" customHeight="1">
      <c r="A62" s="519"/>
      <c r="B62" s="465" t="s">
        <v>19</v>
      </c>
      <c r="C62" s="390"/>
      <c r="D62" s="391"/>
      <c r="E62" s="391"/>
      <c r="F62" s="391"/>
      <c r="G62" s="391"/>
      <c r="H62" s="391"/>
      <c r="I62" s="391"/>
      <c r="J62" s="392"/>
      <c r="K62" s="220"/>
      <c r="L62" s="469"/>
      <c r="M62" s="370"/>
      <c r="N62" s="370"/>
      <c r="O62" s="370"/>
      <c r="P62" s="370"/>
      <c r="Q62" s="370"/>
      <c r="R62" s="523"/>
      <c r="S62" s="369"/>
      <c r="T62" s="370"/>
      <c r="U62" s="370"/>
      <c r="V62" s="370"/>
      <c r="W62" s="370"/>
      <c r="X62" s="370"/>
      <c r="Y62" s="370"/>
      <c r="Z62" s="523"/>
      <c r="AA62" s="479"/>
      <c r="AB62" s="380"/>
      <c r="AC62" s="380"/>
      <c r="AD62" s="380"/>
      <c r="AE62" s="380"/>
      <c r="AF62" s="380"/>
      <c r="AG62" s="480"/>
      <c r="AH62" s="220"/>
      <c r="AI62" s="496"/>
      <c r="AJ62" s="497"/>
      <c r="AK62" s="216"/>
      <c r="AL62" s="216"/>
      <c r="AM62" s="216"/>
      <c r="AN62" s="216"/>
      <c r="AO62" s="217"/>
      <c r="AP62" s="237"/>
      <c r="AQ62" s="210"/>
      <c r="AR62" s="210"/>
      <c r="AS62" s="210"/>
      <c r="AT62" s="238"/>
      <c r="AU62" s="220"/>
      <c r="AV62" s="220"/>
      <c r="AW62" s="220"/>
      <c r="AX62" s="220"/>
      <c r="AY62" s="220"/>
      <c r="AZ62" s="220"/>
      <c r="BA62" s="220"/>
      <c r="BB62" s="220"/>
      <c r="BC62" s="246"/>
      <c r="BD62" s="224"/>
      <c r="BE62" s="224"/>
      <c r="BF62" s="224"/>
      <c r="BG62" s="243"/>
      <c r="BH62" s="210"/>
      <c r="BI62" s="243"/>
      <c r="BJ62" s="210"/>
      <c r="BK62" s="210"/>
      <c r="BL62" s="234"/>
    </row>
    <row r="63" spans="1:64" ht="15" customHeight="1">
      <c r="A63" s="521"/>
      <c r="B63" s="466"/>
      <c r="C63" s="393"/>
      <c r="D63" s="394"/>
      <c r="E63" s="394"/>
      <c r="F63" s="394"/>
      <c r="G63" s="394"/>
      <c r="H63" s="394"/>
      <c r="I63" s="394"/>
      <c r="J63" s="395"/>
      <c r="K63" s="220"/>
      <c r="L63" s="1"/>
      <c r="M63" s="79" t="s">
        <v>23</v>
      </c>
      <c r="N63" s="7"/>
      <c r="O63" s="467" t="s">
        <v>24</v>
      </c>
      <c r="P63" s="467"/>
      <c r="Q63" s="7"/>
      <c r="R63" s="80" t="s">
        <v>25</v>
      </c>
      <c r="S63" s="8"/>
      <c r="T63" s="79" t="s">
        <v>23</v>
      </c>
      <c r="U63" s="209"/>
      <c r="V63" s="210"/>
      <c r="W63" s="79" t="s">
        <v>24</v>
      </c>
      <c r="X63" s="209"/>
      <c r="Y63" s="210"/>
      <c r="Z63" s="80" t="s">
        <v>25</v>
      </c>
      <c r="AA63" s="473"/>
      <c r="AB63" s="210"/>
      <c r="AC63" s="79" t="s">
        <v>23</v>
      </c>
      <c r="AD63" s="7"/>
      <c r="AE63" s="79" t="s">
        <v>24</v>
      </c>
      <c r="AF63" s="7"/>
      <c r="AG63" s="81" t="s">
        <v>25</v>
      </c>
      <c r="AH63" s="220"/>
      <c r="AI63" s="498"/>
      <c r="AJ63" s="499"/>
      <c r="AK63" s="218"/>
      <c r="AL63" s="218"/>
      <c r="AM63" s="218"/>
      <c r="AN63" s="218"/>
      <c r="AO63" s="219"/>
      <c r="AP63" s="225"/>
      <c r="AQ63" s="207"/>
      <c r="AR63" s="207"/>
      <c r="AS63" s="207"/>
      <c r="AT63" s="207"/>
      <c r="AU63" s="207"/>
      <c r="AV63" s="207"/>
      <c r="AW63" s="207"/>
      <c r="AX63" s="207"/>
      <c r="AY63" s="207"/>
      <c r="AZ63" s="207"/>
      <c r="BA63" s="207"/>
      <c r="BB63" s="207"/>
      <c r="BC63" s="207"/>
      <c r="BD63" s="207"/>
      <c r="BE63" s="207"/>
      <c r="BF63" s="207"/>
      <c r="BG63" s="207"/>
      <c r="BH63" s="207"/>
      <c r="BI63" s="207"/>
      <c r="BJ63" s="207"/>
      <c r="BK63" s="207"/>
      <c r="BL63" s="208"/>
    </row>
    <row r="64" spans="1:64" ht="3" hidden="1" customHeight="1">
      <c r="A64" s="76"/>
      <c r="B64" s="77"/>
      <c r="C64" s="396"/>
      <c r="D64" s="397"/>
      <c r="E64" s="397"/>
      <c r="F64" s="397"/>
      <c r="G64" s="397"/>
      <c r="H64" s="397"/>
      <c r="I64" s="397"/>
      <c r="J64" s="398"/>
      <c r="K64" s="220"/>
      <c r="L64" s="76"/>
      <c r="M64" s="82"/>
      <c r="N64" s="82"/>
      <c r="O64" s="82"/>
      <c r="P64" s="82"/>
      <c r="Q64" s="82"/>
      <c r="R64" s="77"/>
      <c r="S64" s="83"/>
      <c r="T64" s="82"/>
      <c r="U64" s="82"/>
      <c r="V64" s="82"/>
      <c r="W64" s="82"/>
      <c r="X64" s="82"/>
      <c r="Y64" s="82"/>
      <c r="Z64" s="77"/>
      <c r="AA64" s="83"/>
      <c r="AB64" s="82"/>
      <c r="AC64" s="82"/>
      <c r="AD64" s="82"/>
      <c r="AE64" s="82"/>
      <c r="AF64" s="82"/>
      <c r="AG64" s="84"/>
      <c r="AH64" s="220"/>
      <c r="AI64" s="85"/>
      <c r="AJ64" s="86"/>
      <c r="AK64" s="87"/>
      <c r="AL64" s="87"/>
      <c r="AM64" s="87"/>
      <c r="AN64" s="87"/>
      <c r="AO64" s="88"/>
      <c r="BL64" s="89"/>
    </row>
    <row r="65" spans="1:64" ht="9" customHeight="1">
      <c r="A65" s="500" t="s">
        <v>29</v>
      </c>
      <c r="B65" s="501"/>
      <c r="C65" s="501"/>
      <c r="D65" s="501"/>
      <c r="E65" s="501"/>
      <c r="F65" s="501"/>
      <c r="G65" s="501"/>
      <c r="H65" s="501"/>
      <c r="I65" s="501"/>
      <c r="J65" s="518"/>
      <c r="K65" s="220"/>
      <c r="L65" s="286" t="s">
        <v>29</v>
      </c>
      <c r="M65" s="287"/>
      <c r="N65" s="287"/>
      <c r="O65" s="287"/>
      <c r="P65" s="287"/>
      <c r="Q65" s="287"/>
      <c r="R65" s="288"/>
      <c r="S65" s="524" t="s">
        <v>222</v>
      </c>
      <c r="T65" s="495"/>
      <c r="U65" s="535"/>
      <c r="V65" s="535"/>
      <c r="W65" s="535"/>
      <c r="X65" s="535"/>
      <c r="Y65" s="535"/>
      <c r="Z65" s="535"/>
      <c r="AA65" s="535"/>
      <c r="AB65" s="535"/>
      <c r="AC65" s="535"/>
      <c r="AD65" s="535"/>
      <c r="AE65" s="535"/>
      <c r="AF65" s="535"/>
      <c r="AG65" s="536"/>
      <c r="AH65" s="220"/>
      <c r="AI65" s="540"/>
      <c r="AJ65" s="497"/>
      <c r="AK65" s="221"/>
      <c r="AL65" s="216"/>
      <c r="AM65" s="216"/>
      <c r="AN65" s="216"/>
      <c r="AO65" s="217"/>
      <c r="AP65" s="74" t="s">
        <v>191</v>
      </c>
      <c r="AQ65" s="211"/>
      <c r="AR65" s="212"/>
      <c r="AS65" s="212"/>
      <c r="AT65" s="75" t="s">
        <v>192</v>
      </c>
      <c r="AU65" s="202"/>
      <c r="AV65" s="202"/>
      <c r="AW65" s="202"/>
      <c r="AX65" s="202"/>
      <c r="AY65" s="202"/>
      <c r="AZ65" s="202"/>
      <c r="BA65" s="202"/>
      <c r="BB65" s="202"/>
      <c r="BC65" s="72" t="s">
        <v>193</v>
      </c>
      <c r="BD65" s="222"/>
      <c r="BE65" s="223"/>
      <c r="BF65" s="223"/>
      <c r="BG65" s="68" t="s">
        <v>194</v>
      </c>
      <c r="BH65" s="4"/>
      <c r="BI65" s="68" t="s">
        <v>194</v>
      </c>
      <c r="BJ65" s="211"/>
      <c r="BK65" s="212"/>
      <c r="BL65" s="73" t="s">
        <v>192</v>
      </c>
    </row>
    <row r="66" spans="1:64" ht="15" customHeight="1">
      <c r="A66" s="546"/>
      <c r="B66" s="547"/>
      <c r="C66" s="547"/>
      <c r="D66" s="547"/>
      <c r="E66" s="547"/>
      <c r="F66" s="547"/>
      <c r="G66" s="547"/>
      <c r="H66" s="547"/>
      <c r="I66" s="547"/>
      <c r="J66" s="548"/>
      <c r="K66" s="220"/>
      <c r="L66" s="289"/>
      <c r="M66" s="290"/>
      <c r="N66" s="290"/>
      <c r="O66" s="290"/>
      <c r="P66" s="290"/>
      <c r="Q66" s="290"/>
      <c r="R66" s="291"/>
      <c r="S66" s="554"/>
      <c r="T66" s="555"/>
      <c r="U66" s="555"/>
      <c r="V66" s="555"/>
      <c r="W66" s="555"/>
      <c r="X66" s="555"/>
      <c r="Y66" s="555"/>
      <c r="Z66" s="555"/>
      <c r="AA66" s="555"/>
      <c r="AB66" s="555"/>
      <c r="AC66" s="555"/>
      <c r="AD66" s="555"/>
      <c r="AE66" s="555"/>
      <c r="AF66" s="555"/>
      <c r="AG66" s="556"/>
      <c r="AH66" s="220"/>
      <c r="AI66" s="498"/>
      <c r="AJ66" s="499"/>
      <c r="AK66" s="218"/>
      <c r="AL66" s="218"/>
      <c r="AM66" s="218"/>
      <c r="AN66" s="218"/>
      <c r="AO66" s="219"/>
      <c r="AP66" s="225"/>
      <c r="AQ66" s="207"/>
      <c r="AR66" s="207"/>
      <c r="AS66" s="207"/>
      <c r="AT66" s="207"/>
      <c r="AU66" s="207"/>
      <c r="AV66" s="207"/>
      <c r="AW66" s="207"/>
      <c r="AX66" s="207"/>
      <c r="AY66" s="207"/>
      <c r="AZ66" s="207"/>
      <c r="BA66" s="207"/>
      <c r="BB66" s="207"/>
      <c r="BC66" s="207"/>
      <c r="BD66" s="207"/>
      <c r="BE66" s="207"/>
      <c r="BF66" s="207"/>
      <c r="BG66" s="207"/>
      <c r="BH66" s="207"/>
      <c r="BI66" s="207"/>
      <c r="BJ66" s="207"/>
      <c r="BK66" s="207"/>
      <c r="BL66" s="208"/>
    </row>
    <row r="67" spans="1:64" ht="9" customHeight="1">
      <c r="A67" s="549"/>
      <c r="B67" s="547"/>
      <c r="C67" s="547"/>
      <c r="D67" s="547"/>
      <c r="E67" s="547"/>
      <c r="F67" s="547"/>
      <c r="G67" s="547"/>
      <c r="H67" s="547"/>
      <c r="I67" s="547"/>
      <c r="J67" s="548"/>
      <c r="K67" s="220"/>
      <c r="L67" s="289"/>
      <c r="M67" s="290"/>
      <c r="N67" s="290"/>
      <c r="O67" s="290"/>
      <c r="P67" s="290"/>
      <c r="Q67" s="290"/>
      <c r="R67" s="291"/>
      <c r="S67" s="538" t="s">
        <v>27</v>
      </c>
      <c r="T67" s="539"/>
      <c r="U67" s="539"/>
      <c r="V67" s="539"/>
      <c r="W67" s="539"/>
      <c r="X67" s="539"/>
      <c r="Y67" s="544"/>
      <c r="Z67" s="224"/>
      <c r="AA67" s="224"/>
      <c r="AB67" s="90" t="s">
        <v>51</v>
      </c>
      <c r="AC67" s="544"/>
      <c r="AD67" s="224"/>
      <c r="AE67" s="90" t="s">
        <v>51</v>
      </c>
      <c r="AF67" s="9"/>
      <c r="AG67" s="81" t="s">
        <v>28</v>
      </c>
      <c r="AH67" s="220"/>
      <c r="AI67" s="494"/>
      <c r="AJ67" s="495"/>
      <c r="AK67" s="213"/>
      <c r="AL67" s="214"/>
      <c r="AM67" s="214"/>
      <c r="AN67" s="214"/>
      <c r="AO67" s="215"/>
      <c r="AP67" s="74" t="s">
        <v>53</v>
      </c>
      <c r="AQ67" s="211"/>
      <c r="AR67" s="212"/>
      <c r="AS67" s="212"/>
      <c r="AT67" s="75" t="s">
        <v>28</v>
      </c>
      <c r="AU67" s="202"/>
      <c r="AV67" s="202"/>
      <c r="AW67" s="202"/>
      <c r="AX67" s="202"/>
      <c r="AY67" s="202"/>
      <c r="AZ67" s="202"/>
      <c r="BA67" s="202"/>
      <c r="BB67" s="202"/>
      <c r="BC67" s="72" t="s">
        <v>69</v>
      </c>
      <c r="BD67" s="222"/>
      <c r="BE67" s="223"/>
      <c r="BF67" s="223"/>
      <c r="BG67" s="68" t="s">
        <v>52</v>
      </c>
      <c r="BH67" s="4"/>
      <c r="BI67" s="68" t="s">
        <v>51</v>
      </c>
      <c r="BJ67" s="211"/>
      <c r="BK67" s="212"/>
      <c r="BL67" s="73" t="s">
        <v>220</v>
      </c>
    </row>
    <row r="68" spans="1:64" ht="1.5" hidden="1" customHeight="1">
      <c r="A68" s="549"/>
      <c r="B68" s="547"/>
      <c r="C68" s="547"/>
      <c r="D68" s="547"/>
      <c r="E68" s="547"/>
      <c r="F68" s="547"/>
      <c r="G68" s="547"/>
      <c r="H68" s="547"/>
      <c r="I68" s="547"/>
      <c r="J68" s="548"/>
      <c r="K68" s="220"/>
      <c r="L68" s="292"/>
      <c r="M68" s="293"/>
      <c r="N68" s="293"/>
      <c r="O68" s="293"/>
      <c r="P68" s="293"/>
      <c r="Q68" s="293"/>
      <c r="R68" s="294"/>
      <c r="S68" s="83"/>
      <c r="T68" s="82"/>
      <c r="U68" s="82"/>
      <c r="V68" s="82"/>
      <c r="W68" s="82"/>
      <c r="X68" s="82"/>
      <c r="Y68" s="82"/>
      <c r="Z68" s="82"/>
      <c r="AA68" s="82"/>
      <c r="AB68" s="82"/>
      <c r="AC68" s="82"/>
      <c r="AD68" s="82"/>
      <c r="AE68" s="82"/>
      <c r="AF68" s="82"/>
      <c r="AG68" s="84"/>
      <c r="AH68" s="220"/>
      <c r="AI68" s="496"/>
      <c r="AJ68" s="497"/>
      <c r="AK68" s="216"/>
      <c r="AL68" s="216"/>
      <c r="AM68" s="216"/>
      <c r="AN68" s="216"/>
      <c r="AO68" s="217"/>
      <c r="AP68" s="91"/>
      <c r="AQ68" s="92"/>
      <c r="AR68" s="92"/>
      <c r="AS68" s="92"/>
      <c r="AT68" s="92"/>
      <c r="AU68" s="92"/>
      <c r="AV68" s="92"/>
      <c r="AW68" s="92"/>
      <c r="AX68" s="92"/>
      <c r="AY68" s="92"/>
      <c r="AZ68" s="92"/>
      <c r="BA68" s="92"/>
      <c r="BB68" s="92"/>
      <c r="BC68" s="92"/>
      <c r="BD68" s="92"/>
      <c r="BE68" s="92"/>
      <c r="BF68" s="92"/>
      <c r="BG68" s="92"/>
      <c r="BH68" s="92"/>
      <c r="BI68" s="92"/>
      <c r="BJ68" s="92"/>
      <c r="BK68" s="92"/>
      <c r="BL68" s="93"/>
    </row>
    <row r="69" spans="1:64" ht="15" customHeight="1">
      <c r="A69" s="549"/>
      <c r="B69" s="547"/>
      <c r="C69" s="547"/>
      <c r="D69" s="547"/>
      <c r="E69" s="547"/>
      <c r="F69" s="547"/>
      <c r="G69" s="547"/>
      <c r="H69" s="547"/>
      <c r="I69" s="547"/>
      <c r="J69" s="548"/>
      <c r="K69" s="220"/>
      <c r="L69" s="286" t="s">
        <v>31</v>
      </c>
      <c r="M69" s="287"/>
      <c r="N69" s="287"/>
      <c r="O69" s="287"/>
      <c r="P69" s="287"/>
      <c r="Q69" s="287"/>
      <c r="R69" s="288"/>
      <c r="S69" s="558" t="s">
        <v>129</v>
      </c>
      <c r="T69" s="559"/>
      <c r="U69" s="559"/>
      <c r="V69" s="559"/>
      <c r="W69" s="559"/>
      <c r="X69" s="559"/>
      <c r="Y69" s="559"/>
      <c r="Z69" s="559"/>
      <c r="AA69" s="559"/>
      <c r="AB69" s="559"/>
      <c r="AC69" s="559"/>
      <c r="AD69" s="559"/>
      <c r="AE69" s="559"/>
      <c r="AF69" s="559"/>
      <c r="AG69" s="560"/>
      <c r="AH69" s="220"/>
      <c r="AI69" s="498"/>
      <c r="AJ69" s="499"/>
      <c r="AK69" s="218"/>
      <c r="AL69" s="218"/>
      <c r="AM69" s="218"/>
      <c r="AN69" s="218"/>
      <c r="AO69" s="219"/>
      <c r="AP69" s="225"/>
      <c r="AQ69" s="207"/>
      <c r="AR69" s="207"/>
      <c r="AS69" s="207"/>
      <c r="AT69" s="207"/>
      <c r="AU69" s="207"/>
      <c r="AV69" s="207"/>
      <c r="AW69" s="207"/>
      <c r="AX69" s="207"/>
      <c r="AY69" s="207"/>
      <c r="AZ69" s="207"/>
      <c r="BA69" s="207"/>
      <c r="BB69" s="207"/>
      <c r="BC69" s="207"/>
      <c r="BD69" s="207"/>
      <c r="BE69" s="207"/>
      <c r="BF69" s="207"/>
      <c r="BG69" s="207"/>
      <c r="BH69" s="207"/>
      <c r="BI69" s="207"/>
      <c r="BJ69" s="207"/>
      <c r="BK69" s="207"/>
      <c r="BL69" s="208"/>
    </row>
    <row r="70" spans="1:64" ht="9" customHeight="1">
      <c r="A70" s="549"/>
      <c r="B70" s="547"/>
      <c r="C70" s="547"/>
      <c r="D70" s="547"/>
      <c r="E70" s="547"/>
      <c r="F70" s="547"/>
      <c r="G70" s="547"/>
      <c r="H70" s="547"/>
      <c r="I70" s="547"/>
      <c r="J70" s="548"/>
      <c r="K70" s="220"/>
      <c r="L70" s="289"/>
      <c r="M70" s="290"/>
      <c r="N70" s="290"/>
      <c r="O70" s="290"/>
      <c r="P70" s="290"/>
      <c r="Q70" s="290"/>
      <c r="R70" s="291"/>
      <c r="S70" s="561"/>
      <c r="T70" s="562"/>
      <c r="U70" s="562"/>
      <c r="V70" s="562"/>
      <c r="W70" s="562"/>
      <c r="X70" s="562"/>
      <c r="Y70" s="562"/>
      <c r="Z70" s="562"/>
      <c r="AA70" s="562"/>
      <c r="AB70" s="562"/>
      <c r="AC70" s="562"/>
      <c r="AD70" s="562"/>
      <c r="AE70" s="562"/>
      <c r="AF70" s="562"/>
      <c r="AG70" s="563"/>
      <c r="AH70" s="220"/>
      <c r="AI70" s="494"/>
      <c r="AJ70" s="495"/>
      <c r="AK70" s="213"/>
      <c r="AL70" s="214"/>
      <c r="AM70" s="214"/>
      <c r="AN70" s="214"/>
      <c r="AO70" s="215"/>
      <c r="AP70" s="74" t="s">
        <v>207</v>
      </c>
      <c r="AQ70" s="211"/>
      <c r="AR70" s="212"/>
      <c r="AS70" s="212"/>
      <c r="AT70" s="75" t="s">
        <v>187</v>
      </c>
      <c r="AU70" s="202"/>
      <c r="AV70" s="202"/>
      <c r="AW70" s="202"/>
      <c r="AX70" s="202"/>
      <c r="AY70" s="202"/>
      <c r="AZ70" s="202"/>
      <c r="BA70" s="202"/>
      <c r="BB70" s="202"/>
      <c r="BC70" s="72" t="s">
        <v>208</v>
      </c>
      <c r="BD70" s="211"/>
      <c r="BE70" s="212"/>
      <c r="BF70" s="212"/>
      <c r="BG70" s="68" t="s">
        <v>186</v>
      </c>
      <c r="BH70" s="4"/>
      <c r="BI70" s="68" t="s">
        <v>186</v>
      </c>
      <c r="BJ70" s="211"/>
      <c r="BK70" s="212"/>
      <c r="BL70" s="73" t="s">
        <v>187</v>
      </c>
    </row>
    <row r="71" spans="1:64" ht="6" customHeight="1">
      <c r="A71" s="644" t="s">
        <v>316</v>
      </c>
      <c r="B71" s="246"/>
      <c r="C71" s="541"/>
      <c r="D71" s="542"/>
      <c r="E71" s="373" t="s">
        <v>51</v>
      </c>
      <c r="F71" s="544"/>
      <c r="G71" s="373" t="s">
        <v>51</v>
      </c>
      <c r="H71" s="544"/>
      <c r="I71" s="224"/>
      <c r="J71" s="281" t="s">
        <v>28</v>
      </c>
      <c r="K71" s="220"/>
      <c r="L71" s="292"/>
      <c r="M71" s="293"/>
      <c r="N71" s="293"/>
      <c r="O71" s="293"/>
      <c r="P71" s="293"/>
      <c r="Q71" s="293"/>
      <c r="R71" s="294"/>
      <c r="S71" s="564"/>
      <c r="T71" s="565"/>
      <c r="U71" s="565"/>
      <c r="V71" s="565"/>
      <c r="W71" s="565"/>
      <c r="X71" s="565"/>
      <c r="Y71" s="565"/>
      <c r="Z71" s="565"/>
      <c r="AA71" s="565"/>
      <c r="AB71" s="565"/>
      <c r="AC71" s="565"/>
      <c r="AD71" s="565"/>
      <c r="AE71" s="565"/>
      <c r="AF71" s="565"/>
      <c r="AG71" s="566"/>
      <c r="AH71" s="220"/>
      <c r="AI71" s="496"/>
      <c r="AJ71" s="497"/>
      <c r="AK71" s="216"/>
      <c r="AL71" s="216"/>
      <c r="AM71" s="216"/>
      <c r="AN71" s="216"/>
      <c r="AO71" s="217"/>
      <c r="AP71" s="203"/>
      <c r="AQ71" s="204"/>
      <c r="AR71" s="204"/>
      <c r="AS71" s="204"/>
      <c r="AT71" s="204"/>
      <c r="AU71" s="204"/>
      <c r="AV71" s="204"/>
      <c r="AW71" s="204"/>
      <c r="AX71" s="204"/>
      <c r="AY71" s="204"/>
      <c r="AZ71" s="204"/>
      <c r="BA71" s="204"/>
      <c r="BB71" s="204"/>
      <c r="BC71" s="204"/>
      <c r="BD71" s="204"/>
      <c r="BE71" s="204"/>
      <c r="BF71" s="204"/>
      <c r="BG71" s="204"/>
      <c r="BH71" s="204"/>
      <c r="BI71" s="204"/>
      <c r="BJ71" s="204"/>
      <c r="BK71" s="204"/>
      <c r="BL71" s="205"/>
    </row>
    <row r="72" spans="1:64" ht="9" customHeight="1" thickBot="1">
      <c r="A72" s="645"/>
      <c r="B72" s="646"/>
      <c r="C72" s="543"/>
      <c r="D72" s="543"/>
      <c r="E72" s="374"/>
      <c r="F72" s="545"/>
      <c r="G72" s="374"/>
      <c r="H72" s="545"/>
      <c r="I72" s="545"/>
      <c r="J72" s="647"/>
      <c r="K72" s="220"/>
      <c r="L72" s="468" t="s">
        <v>32</v>
      </c>
      <c r="M72" s="537"/>
      <c r="N72" s="391"/>
      <c r="O72" s="391"/>
      <c r="P72" s="391"/>
      <c r="Q72" s="391"/>
      <c r="R72" s="391"/>
      <c r="S72" s="391"/>
      <c r="T72" s="391"/>
      <c r="U72" s="405"/>
      <c r="V72" s="597" t="s">
        <v>130</v>
      </c>
      <c r="W72" s="598"/>
      <c r="X72" s="598"/>
      <c r="Y72" s="599"/>
      <c r="Z72" s="611"/>
      <c r="AA72" s="612"/>
      <c r="AB72" s="354" t="s">
        <v>36</v>
      </c>
      <c r="AC72" s="465"/>
      <c r="AD72" s="597" t="s">
        <v>131</v>
      </c>
      <c r="AE72" s="599"/>
      <c r="AF72" s="304"/>
      <c r="AG72" s="595" t="s">
        <v>36</v>
      </c>
      <c r="AH72" s="220"/>
      <c r="AI72" s="498"/>
      <c r="AJ72" s="499"/>
      <c r="AK72" s="218"/>
      <c r="AL72" s="218"/>
      <c r="AM72" s="218"/>
      <c r="AN72" s="218"/>
      <c r="AO72" s="219"/>
      <c r="AP72" s="206"/>
      <c r="AQ72" s="207"/>
      <c r="AR72" s="207"/>
      <c r="AS72" s="207"/>
      <c r="AT72" s="207"/>
      <c r="AU72" s="207"/>
      <c r="AV72" s="207"/>
      <c r="AW72" s="207"/>
      <c r="AX72" s="207"/>
      <c r="AY72" s="207"/>
      <c r="AZ72" s="207"/>
      <c r="BA72" s="207"/>
      <c r="BB72" s="207"/>
      <c r="BC72" s="207"/>
      <c r="BD72" s="207"/>
      <c r="BE72" s="207"/>
      <c r="BF72" s="207"/>
      <c r="BG72" s="207"/>
      <c r="BH72" s="207"/>
      <c r="BI72" s="207"/>
      <c r="BJ72" s="207"/>
      <c r="BK72" s="207"/>
      <c r="BL72" s="208"/>
    </row>
    <row r="73" spans="1:64" ht="9" customHeight="1">
      <c r="A73" s="643" t="s">
        <v>315</v>
      </c>
      <c r="B73" s="643"/>
      <c r="C73" s="638"/>
      <c r="D73" s="638"/>
      <c r="E73" s="638"/>
      <c r="F73" s="638"/>
      <c r="G73" s="638"/>
      <c r="H73" s="638"/>
      <c r="I73" s="638"/>
      <c r="J73" s="457"/>
      <c r="K73" s="220"/>
      <c r="L73" s="469"/>
      <c r="M73" s="394"/>
      <c r="N73" s="394"/>
      <c r="O73" s="394"/>
      <c r="P73" s="394"/>
      <c r="Q73" s="394"/>
      <c r="R73" s="394"/>
      <c r="S73" s="394"/>
      <c r="T73" s="394"/>
      <c r="U73" s="406"/>
      <c r="V73" s="600"/>
      <c r="W73" s="601"/>
      <c r="X73" s="601"/>
      <c r="Y73" s="602"/>
      <c r="Z73" s="613"/>
      <c r="AA73" s="614"/>
      <c r="AB73" s="255"/>
      <c r="AC73" s="466"/>
      <c r="AD73" s="600"/>
      <c r="AE73" s="602"/>
      <c r="AF73" s="609"/>
      <c r="AG73" s="596"/>
      <c r="AH73" s="220"/>
      <c r="AI73" s="540"/>
      <c r="AJ73" s="497"/>
      <c r="AK73" s="221"/>
      <c r="AL73" s="216"/>
      <c r="AM73" s="216"/>
      <c r="AN73" s="216"/>
      <c r="AO73" s="217"/>
      <c r="AP73" s="74" t="s">
        <v>209</v>
      </c>
      <c r="AQ73" s="209"/>
      <c r="AR73" s="210"/>
      <c r="AS73" s="210"/>
      <c r="AT73" s="75" t="s">
        <v>210</v>
      </c>
      <c r="AU73" s="220"/>
      <c r="AV73" s="220"/>
      <c r="AW73" s="220"/>
      <c r="AX73" s="220"/>
      <c r="AY73" s="220"/>
      <c r="AZ73" s="220"/>
      <c r="BA73" s="220"/>
      <c r="BB73" s="220"/>
      <c r="BC73" s="72" t="s">
        <v>211</v>
      </c>
      <c r="BD73" s="211"/>
      <c r="BE73" s="212"/>
      <c r="BF73" s="212"/>
      <c r="BG73" s="68" t="s">
        <v>212</v>
      </c>
      <c r="BH73" s="7"/>
      <c r="BI73" s="68" t="s">
        <v>212</v>
      </c>
      <c r="BJ73" s="209"/>
      <c r="BK73" s="210"/>
      <c r="BL73" s="73" t="s">
        <v>210</v>
      </c>
    </row>
    <row r="74" spans="1:64" ht="6" customHeight="1">
      <c r="A74" s="643"/>
      <c r="B74" s="643"/>
      <c r="C74" s="639"/>
      <c r="D74" s="639"/>
      <c r="E74" s="639"/>
      <c r="F74" s="639"/>
      <c r="G74" s="639"/>
      <c r="H74" s="639"/>
      <c r="I74" s="639"/>
      <c r="J74" s="220"/>
      <c r="K74" s="220"/>
      <c r="L74" s="470"/>
      <c r="M74" s="397"/>
      <c r="N74" s="397"/>
      <c r="O74" s="397"/>
      <c r="P74" s="397"/>
      <c r="Q74" s="397"/>
      <c r="R74" s="397"/>
      <c r="S74" s="397"/>
      <c r="T74" s="397"/>
      <c r="U74" s="407"/>
      <c r="V74" s="603"/>
      <c r="W74" s="604"/>
      <c r="X74" s="604"/>
      <c r="Y74" s="605"/>
      <c r="Z74" s="615"/>
      <c r="AA74" s="616"/>
      <c r="AB74" s="403"/>
      <c r="AC74" s="404"/>
      <c r="AD74" s="603"/>
      <c r="AE74" s="605"/>
      <c r="AF74" s="610"/>
      <c r="AG74" s="475"/>
      <c r="AH74" s="220"/>
      <c r="AI74" s="496"/>
      <c r="AJ74" s="497"/>
      <c r="AK74" s="216"/>
      <c r="AL74" s="216"/>
      <c r="AM74" s="216"/>
      <c r="AN74" s="216"/>
      <c r="AO74" s="217"/>
      <c r="AP74" s="203"/>
      <c r="AQ74" s="204"/>
      <c r="AR74" s="204"/>
      <c r="AS74" s="204"/>
      <c r="AT74" s="204"/>
      <c r="AU74" s="204"/>
      <c r="AV74" s="204"/>
      <c r="AW74" s="204"/>
      <c r="AX74" s="204"/>
      <c r="AY74" s="204"/>
      <c r="AZ74" s="204"/>
      <c r="BA74" s="204"/>
      <c r="BB74" s="204"/>
      <c r="BC74" s="204"/>
      <c r="BD74" s="204"/>
      <c r="BE74" s="204"/>
      <c r="BF74" s="204"/>
      <c r="BG74" s="204"/>
      <c r="BH74" s="204"/>
      <c r="BI74" s="204"/>
      <c r="BJ74" s="204"/>
      <c r="BK74" s="204"/>
      <c r="BL74" s="205"/>
    </row>
    <row r="75" spans="1:64" ht="9" customHeight="1">
      <c r="B75" s="94"/>
      <c r="C75" s="1123"/>
      <c r="D75" s="1124"/>
      <c r="E75" s="1124"/>
      <c r="F75" s="1124"/>
      <c r="G75" s="1124"/>
      <c r="H75" s="1124"/>
      <c r="I75" s="1124"/>
      <c r="J75" s="220"/>
      <c r="K75" s="220"/>
      <c r="L75" s="594" t="s">
        <v>33</v>
      </c>
      <c r="M75" s="354"/>
      <c r="N75" s="606"/>
      <c r="O75" s="607"/>
      <c r="P75" s="607"/>
      <c r="Q75" s="607"/>
      <c r="R75" s="607"/>
      <c r="S75" s="226" t="s">
        <v>35</v>
      </c>
      <c r="T75" s="226"/>
      <c r="U75" s="550"/>
      <c r="V75" s="626" t="s">
        <v>37</v>
      </c>
      <c r="W75" s="627"/>
      <c r="X75" s="627"/>
      <c r="Y75" s="627"/>
      <c r="Z75" s="627"/>
      <c r="AA75" s="627"/>
      <c r="AB75" s="627"/>
      <c r="AC75" s="627"/>
      <c r="AD75" s="627"/>
      <c r="AE75" s="627"/>
      <c r="AF75" s="627"/>
      <c r="AG75" s="628"/>
      <c r="AH75" s="220"/>
      <c r="AI75" s="498"/>
      <c r="AJ75" s="499"/>
      <c r="AK75" s="218"/>
      <c r="AL75" s="218"/>
      <c r="AM75" s="218"/>
      <c r="AN75" s="218"/>
      <c r="AO75" s="219"/>
      <c r="AP75" s="206"/>
      <c r="AQ75" s="207"/>
      <c r="AR75" s="207"/>
      <c r="AS75" s="207"/>
      <c r="AT75" s="207"/>
      <c r="AU75" s="207"/>
      <c r="AV75" s="207"/>
      <c r="AW75" s="207"/>
      <c r="AX75" s="207"/>
      <c r="AY75" s="207"/>
      <c r="AZ75" s="207"/>
      <c r="BA75" s="207"/>
      <c r="BB75" s="207"/>
      <c r="BC75" s="207"/>
      <c r="BD75" s="207"/>
      <c r="BE75" s="207"/>
      <c r="BF75" s="207"/>
      <c r="BG75" s="207"/>
      <c r="BH75" s="207"/>
      <c r="BI75" s="207"/>
      <c r="BJ75" s="207"/>
      <c r="BK75" s="207"/>
      <c r="BL75" s="208"/>
    </row>
    <row r="76" spans="1:64" ht="9" customHeight="1">
      <c r="B76" s="581" t="s">
        <v>39</v>
      </c>
      <c r="C76" s="1124"/>
      <c r="D76" s="1124"/>
      <c r="E76" s="1124"/>
      <c r="F76" s="1124"/>
      <c r="G76" s="1124"/>
      <c r="H76" s="1124"/>
      <c r="I76" s="1124"/>
      <c r="J76" s="220"/>
      <c r="K76" s="220"/>
      <c r="L76" s="252"/>
      <c r="M76" s="255"/>
      <c r="N76" s="254"/>
      <c r="O76" s="254"/>
      <c r="P76" s="254"/>
      <c r="Q76" s="254"/>
      <c r="R76" s="254"/>
      <c r="S76" s="243"/>
      <c r="T76" s="243"/>
      <c r="U76" s="551"/>
      <c r="V76" s="629"/>
      <c r="W76" s="630"/>
      <c r="X76" s="630"/>
      <c r="Y76" s="630"/>
      <c r="Z76" s="630"/>
      <c r="AA76" s="630"/>
      <c r="AB76" s="630"/>
      <c r="AC76" s="630"/>
      <c r="AD76" s="630"/>
      <c r="AE76" s="630"/>
      <c r="AF76" s="630"/>
      <c r="AG76" s="631"/>
      <c r="AH76" s="220"/>
      <c r="AI76" s="494"/>
      <c r="AJ76" s="495"/>
      <c r="AK76" s="213"/>
      <c r="AL76" s="214"/>
      <c r="AM76" s="214"/>
      <c r="AN76" s="214"/>
      <c r="AO76" s="215"/>
      <c r="AP76" s="74" t="s">
        <v>213</v>
      </c>
      <c r="AQ76" s="211"/>
      <c r="AR76" s="212"/>
      <c r="AS76" s="212"/>
      <c r="AT76" s="75" t="s">
        <v>122</v>
      </c>
      <c r="AU76" s="202"/>
      <c r="AV76" s="202"/>
      <c r="AW76" s="202"/>
      <c r="AX76" s="202"/>
      <c r="AY76" s="202"/>
      <c r="AZ76" s="202"/>
      <c r="BA76" s="202"/>
      <c r="BB76" s="202"/>
      <c r="BC76" s="72" t="s">
        <v>214</v>
      </c>
      <c r="BD76" s="211"/>
      <c r="BE76" s="212"/>
      <c r="BF76" s="212"/>
      <c r="BG76" s="68" t="s">
        <v>215</v>
      </c>
      <c r="BH76" s="4"/>
      <c r="BI76" s="68" t="s">
        <v>215</v>
      </c>
      <c r="BJ76" s="211"/>
      <c r="BK76" s="212"/>
      <c r="BL76" s="73" t="s">
        <v>122</v>
      </c>
    </row>
    <row r="77" spans="1:64" ht="4.5" customHeight="1">
      <c r="B77" s="581"/>
      <c r="C77" s="1124"/>
      <c r="D77" s="1124"/>
      <c r="E77" s="1124"/>
      <c r="F77" s="1124"/>
      <c r="G77" s="1124"/>
      <c r="H77" s="1124"/>
      <c r="I77" s="1124"/>
      <c r="J77" s="220"/>
      <c r="K77" s="220"/>
      <c r="L77" s="402"/>
      <c r="M77" s="403"/>
      <c r="N77" s="608"/>
      <c r="O77" s="608"/>
      <c r="P77" s="608"/>
      <c r="Q77" s="608"/>
      <c r="R77" s="608"/>
      <c r="S77" s="552"/>
      <c r="T77" s="552"/>
      <c r="U77" s="553"/>
      <c r="V77" s="632"/>
      <c r="W77" s="633"/>
      <c r="X77" s="633"/>
      <c r="Y77" s="633"/>
      <c r="Z77" s="633"/>
      <c r="AA77" s="633"/>
      <c r="AB77" s="633"/>
      <c r="AC77" s="633"/>
      <c r="AD77" s="633"/>
      <c r="AE77" s="633"/>
      <c r="AF77" s="633"/>
      <c r="AG77" s="634"/>
      <c r="AH77" s="220"/>
      <c r="AI77" s="496"/>
      <c r="AJ77" s="497"/>
      <c r="AK77" s="216"/>
      <c r="AL77" s="216"/>
      <c r="AM77" s="216"/>
      <c r="AN77" s="216"/>
      <c r="AO77" s="217"/>
      <c r="AP77" s="203"/>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5"/>
    </row>
    <row r="78" spans="1:64" ht="10.5" customHeight="1">
      <c r="B78" s="5" t="s">
        <v>314</v>
      </c>
      <c r="C78" s="642"/>
      <c r="D78" s="547"/>
      <c r="E78" s="547"/>
      <c r="F78" s="547"/>
      <c r="G78" s="547"/>
      <c r="H78" s="547"/>
      <c r="I78" s="547"/>
      <c r="J78" s="220"/>
      <c r="K78" s="220"/>
      <c r="L78" s="594" t="s">
        <v>34</v>
      </c>
      <c r="M78" s="354"/>
      <c r="N78" s="606"/>
      <c r="O78" s="607"/>
      <c r="P78" s="607"/>
      <c r="Q78" s="607"/>
      <c r="R78" s="607"/>
      <c r="S78" s="226" t="s">
        <v>35</v>
      </c>
      <c r="T78" s="226"/>
      <c r="U78" s="550"/>
      <c r="V78" s="626" t="s">
        <v>38</v>
      </c>
      <c r="W78" s="627"/>
      <c r="X78" s="627"/>
      <c r="Y78" s="627"/>
      <c r="Z78" s="627"/>
      <c r="AA78" s="627"/>
      <c r="AB78" s="627"/>
      <c r="AC78" s="627"/>
      <c r="AD78" s="627"/>
      <c r="AE78" s="627"/>
      <c r="AF78" s="627"/>
      <c r="AG78" s="628"/>
      <c r="AH78" s="220"/>
      <c r="AI78" s="498"/>
      <c r="AJ78" s="499"/>
      <c r="AK78" s="218"/>
      <c r="AL78" s="218"/>
      <c r="AM78" s="218"/>
      <c r="AN78" s="218"/>
      <c r="AO78" s="219"/>
      <c r="AP78" s="206"/>
      <c r="AQ78" s="207"/>
      <c r="AR78" s="207"/>
      <c r="AS78" s="207"/>
      <c r="AT78" s="207"/>
      <c r="AU78" s="207"/>
      <c r="AV78" s="207"/>
      <c r="AW78" s="207"/>
      <c r="AX78" s="207"/>
      <c r="AY78" s="207"/>
      <c r="AZ78" s="207"/>
      <c r="BA78" s="207"/>
      <c r="BB78" s="207"/>
      <c r="BC78" s="207"/>
      <c r="BD78" s="207"/>
      <c r="BE78" s="207"/>
      <c r="BF78" s="207"/>
      <c r="BG78" s="207"/>
      <c r="BH78" s="207"/>
      <c r="BI78" s="207"/>
      <c r="BJ78" s="207"/>
      <c r="BK78" s="207"/>
      <c r="BL78" s="208"/>
    </row>
    <row r="79" spans="1:64" ht="9" customHeight="1">
      <c r="B79" s="642"/>
      <c r="C79" s="547"/>
      <c r="D79" s="547"/>
      <c r="E79" s="547"/>
      <c r="F79" s="547"/>
      <c r="G79" s="547"/>
      <c r="H79" s="547"/>
      <c r="I79" s="547"/>
      <c r="J79" s="220"/>
      <c r="K79" s="220"/>
      <c r="L79" s="252"/>
      <c r="M79" s="255"/>
      <c r="N79" s="254"/>
      <c r="O79" s="254"/>
      <c r="P79" s="254"/>
      <c r="Q79" s="254"/>
      <c r="R79" s="254"/>
      <c r="S79" s="243"/>
      <c r="T79" s="243"/>
      <c r="U79" s="551"/>
      <c r="V79" s="629"/>
      <c r="W79" s="630"/>
      <c r="X79" s="630"/>
      <c r="Y79" s="630"/>
      <c r="Z79" s="630"/>
      <c r="AA79" s="630"/>
      <c r="AB79" s="630"/>
      <c r="AC79" s="630"/>
      <c r="AD79" s="630"/>
      <c r="AE79" s="630"/>
      <c r="AF79" s="630"/>
      <c r="AG79" s="631"/>
      <c r="AH79" s="220"/>
      <c r="AI79" s="494"/>
      <c r="AJ79" s="495"/>
      <c r="AK79" s="213"/>
      <c r="AL79" s="214"/>
      <c r="AM79" s="214"/>
      <c r="AN79" s="214"/>
      <c r="AO79" s="215"/>
      <c r="AP79" s="74" t="s">
        <v>195</v>
      </c>
      <c r="AQ79" s="211"/>
      <c r="AR79" s="212"/>
      <c r="AS79" s="212"/>
      <c r="AT79" s="75" t="s">
        <v>196</v>
      </c>
      <c r="AU79" s="202"/>
      <c r="AV79" s="202"/>
      <c r="AW79" s="202"/>
      <c r="AX79" s="202"/>
      <c r="AY79" s="202"/>
      <c r="AZ79" s="202"/>
      <c r="BA79" s="202"/>
      <c r="BB79" s="202"/>
      <c r="BC79" s="72" t="s">
        <v>197</v>
      </c>
      <c r="BD79" s="211"/>
      <c r="BE79" s="212"/>
      <c r="BF79" s="212"/>
      <c r="BG79" s="68" t="s">
        <v>198</v>
      </c>
      <c r="BH79" s="4"/>
      <c r="BI79" s="68" t="s">
        <v>198</v>
      </c>
      <c r="BJ79" s="211"/>
      <c r="BK79" s="212"/>
      <c r="BL79" s="73" t="s">
        <v>196</v>
      </c>
    </row>
    <row r="80" spans="1:64" ht="3" customHeight="1">
      <c r="B80" s="547"/>
      <c r="C80" s="547"/>
      <c r="D80" s="547"/>
      <c r="E80" s="547"/>
      <c r="F80" s="547"/>
      <c r="G80" s="547"/>
      <c r="H80" s="547"/>
      <c r="I80" s="547"/>
      <c r="J80" s="220"/>
      <c r="K80" s="220"/>
      <c r="L80" s="402"/>
      <c r="M80" s="403"/>
      <c r="N80" s="608"/>
      <c r="O80" s="608"/>
      <c r="P80" s="608"/>
      <c r="Q80" s="608"/>
      <c r="R80" s="608"/>
      <c r="S80" s="552"/>
      <c r="T80" s="552"/>
      <c r="U80" s="553"/>
      <c r="V80" s="632"/>
      <c r="W80" s="633"/>
      <c r="X80" s="633"/>
      <c r="Y80" s="633"/>
      <c r="Z80" s="633"/>
      <c r="AA80" s="633"/>
      <c r="AB80" s="633"/>
      <c r="AC80" s="633"/>
      <c r="AD80" s="633"/>
      <c r="AE80" s="633"/>
      <c r="AF80" s="633"/>
      <c r="AG80" s="634"/>
      <c r="AH80" s="220"/>
      <c r="AI80" s="496"/>
      <c r="AJ80" s="497"/>
      <c r="AK80" s="216"/>
      <c r="AL80" s="216"/>
      <c r="AM80" s="216"/>
      <c r="AN80" s="216"/>
      <c r="AO80" s="217"/>
      <c r="AP80" s="203"/>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205"/>
    </row>
    <row r="81" spans="1:64" ht="12" customHeight="1">
      <c r="B81" s="547"/>
      <c r="C81" s="547"/>
      <c r="D81" s="547"/>
      <c r="E81" s="547"/>
      <c r="F81" s="547"/>
      <c r="G81" s="547"/>
      <c r="H81" s="547"/>
      <c r="I81" s="547"/>
      <c r="J81" s="220"/>
      <c r="K81" s="220"/>
      <c r="L81" s="594" t="s">
        <v>307</v>
      </c>
      <c r="M81" s="354"/>
      <c r="N81" s="354"/>
      <c r="O81" s="354"/>
      <c r="P81" s="354"/>
      <c r="Q81" s="354"/>
      <c r="R81" s="354"/>
      <c r="S81" s="567"/>
      <c r="T81" s="568"/>
      <c r="U81" s="569"/>
      <c r="V81" s="359" t="str">
        <f>年度&amp;"年度修了児"</f>
        <v>年度修了児</v>
      </c>
      <c r="W81" s="360"/>
      <c r="X81" s="360"/>
      <c r="Y81" s="360"/>
      <c r="Z81" s="360"/>
      <c r="AA81" s="360"/>
      <c r="AB81" s="360"/>
      <c r="AC81" s="304"/>
      <c r="AD81" s="305"/>
      <c r="AE81" s="305"/>
      <c r="AF81" s="354" t="s">
        <v>36</v>
      </c>
      <c r="AG81" s="355"/>
      <c r="AH81" s="220"/>
      <c r="AI81" s="498"/>
      <c r="AJ81" s="499"/>
      <c r="AK81" s="218"/>
      <c r="AL81" s="218"/>
      <c r="AM81" s="218"/>
      <c r="AN81" s="218"/>
      <c r="AO81" s="219"/>
      <c r="AP81" s="206"/>
      <c r="AQ81" s="207"/>
      <c r="AR81" s="207"/>
      <c r="AS81" s="207"/>
      <c r="AT81" s="207"/>
      <c r="AU81" s="207"/>
      <c r="AV81" s="207"/>
      <c r="AW81" s="207"/>
      <c r="AX81" s="207"/>
      <c r="AY81" s="207"/>
      <c r="AZ81" s="207"/>
      <c r="BA81" s="207"/>
      <c r="BB81" s="207"/>
      <c r="BC81" s="207"/>
      <c r="BD81" s="207"/>
      <c r="BE81" s="207"/>
      <c r="BF81" s="207"/>
      <c r="BG81" s="207"/>
      <c r="BH81" s="207"/>
      <c r="BI81" s="207"/>
      <c r="BJ81" s="207"/>
      <c r="BK81" s="207"/>
      <c r="BL81" s="208"/>
    </row>
    <row r="82" spans="1:64" ht="9" customHeight="1">
      <c r="B82" s="547"/>
      <c r="C82" s="547"/>
      <c r="D82" s="547"/>
      <c r="E82" s="547"/>
      <c r="F82" s="547"/>
      <c r="G82" s="547"/>
      <c r="H82" s="547"/>
      <c r="I82" s="547"/>
      <c r="J82" s="220"/>
      <c r="K82" s="220"/>
      <c r="L82" s="252"/>
      <c r="M82" s="255"/>
      <c r="N82" s="255"/>
      <c r="O82" s="255"/>
      <c r="P82" s="255"/>
      <c r="Q82" s="255"/>
      <c r="R82" s="255"/>
      <c r="S82" s="570"/>
      <c r="T82" s="570"/>
      <c r="U82" s="571"/>
      <c r="V82" s="361"/>
      <c r="W82" s="362"/>
      <c r="X82" s="362"/>
      <c r="Y82" s="362"/>
      <c r="Z82" s="362"/>
      <c r="AA82" s="362"/>
      <c r="AB82" s="362"/>
      <c r="AC82" s="609"/>
      <c r="AD82" s="609"/>
      <c r="AE82" s="609"/>
      <c r="AF82" s="255"/>
      <c r="AG82" s="356"/>
      <c r="AH82" s="220"/>
      <c r="AI82" s="494"/>
      <c r="AJ82" s="495"/>
      <c r="AK82" s="213"/>
      <c r="AL82" s="214"/>
      <c r="AM82" s="214"/>
      <c r="AN82" s="214"/>
      <c r="AO82" s="215"/>
      <c r="AP82" s="74" t="s">
        <v>216</v>
      </c>
      <c r="AQ82" s="211"/>
      <c r="AR82" s="212"/>
      <c r="AS82" s="212"/>
      <c r="AT82" s="75" t="s">
        <v>217</v>
      </c>
      <c r="AU82" s="202"/>
      <c r="AV82" s="202"/>
      <c r="AW82" s="202"/>
      <c r="AX82" s="202"/>
      <c r="AY82" s="202"/>
      <c r="AZ82" s="202"/>
      <c r="BA82" s="202"/>
      <c r="BB82" s="202"/>
      <c r="BC82" s="72" t="s">
        <v>218</v>
      </c>
      <c r="BD82" s="211"/>
      <c r="BE82" s="212"/>
      <c r="BF82" s="212"/>
      <c r="BG82" s="68" t="s">
        <v>219</v>
      </c>
      <c r="BH82" s="4"/>
      <c r="BI82" s="68" t="s">
        <v>219</v>
      </c>
      <c r="BJ82" s="211"/>
      <c r="BK82" s="212"/>
      <c r="BL82" s="73" t="s">
        <v>217</v>
      </c>
    </row>
    <row r="83" spans="1:64" ht="1.5" customHeight="1">
      <c r="B83" s="640"/>
      <c r="C83" s="640"/>
      <c r="D83" s="640"/>
      <c r="E83" s="640"/>
      <c r="F83" s="640"/>
      <c r="G83" s="640"/>
      <c r="H83" s="640"/>
      <c r="I83" s="640"/>
      <c r="J83" s="220"/>
      <c r="K83" s="220"/>
      <c r="L83" s="402"/>
      <c r="M83" s="403"/>
      <c r="N83" s="403"/>
      <c r="O83" s="403"/>
      <c r="P83" s="403"/>
      <c r="Q83" s="403"/>
      <c r="R83" s="403"/>
      <c r="S83" s="572"/>
      <c r="T83" s="572"/>
      <c r="U83" s="573"/>
      <c r="V83" s="363"/>
      <c r="W83" s="364"/>
      <c r="X83" s="364"/>
      <c r="Y83" s="364"/>
      <c r="Z83" s="364"/>
      <c r="AA83" s="364"/>
      <c r="AB83" s="364"/>
      <c r="AC83" s="610"/>
      <c r="AD83" s="610"/>
      <c r="AE83" s="610"/>
      <c r="AF83" s="403"/>
      <c r="AG83" s="593"/>
      <c r="AH83" s="220"/>
      <c r="AI83" s="496"/>
      <c r="AJ83" s="497"/>
      <c r="AK83" s="216"/>
      <c r="AL83" s="216"/>
      <c r="AM83" s="216"/>
      <c r="AN83" s="216"/>
      <c r="AO83" s="217"/>
      <c r="AP83" s="574"/>
      <c r="AQ83" s="575"/>
      <c r="AR83" s="575"/>
      <c r="AS83" s="575"/>
      <c r="AT83" s="575"/>
      <c r="AU83" s="575"/>
      <c r="AV83" s="575"/>
      <c r="AW83" s="575"/>
      <c r="AX83" s="575"/>
      <c r="AY83" s="575"/>
      <c r="AZ83" s="575"/>
      <c r="BA83" s="575"/>
      <c r="BB83" s="575"/>
      <c r="BC83" s="575"/>
      <c r="BD83" s="575"/>
      <c r="BE83" s="575"/>
      <c r="BF83" s="575"/>
      <c r="BG83" s="575"/>
      <c r="BH83" s="575"/>
      <c r="BI83" s="575"/>
      <c r="BJ83" s="575"/>
      <c r="BK83" s="575"/>
      <c r="BL83" s="576"/>
    </row>
    <row r="84" spans="1:64" ht="3" customHeight="1">
      <c r="B84" s="640"/>
      <c r="C84" s="640"/>
      <c r="D84" s="640"/>
      <c r="E84" s="640"/>
      <c r="F84" s="640"/>
      <c r="G84" s="640"/>
      <c r="H84" s="640"/>
      <c r="I84" s="640"/>
      <c r="J84" s="220"/>
      <c r="K84" s="220"/>
      <c r="L84" s="620" t="s">
        <v>317</v>
      </c>
      <c r="M84" s="621"/>
      <c r="N84" s="617" t="str">
        <f>"（"&amp;年度+1&amp;"年度4月）"</f>
        <v>（1年度4月）</v>
      </c>
      <c r="O84" s="617"/>
      <c r="P84" s="617"/>
      <c r="Q84" s="617"/>
      <c r="R84" s="617"/>
      <c r="S84" s="567"/>
      <c r="T84" s="568"/>
      <c r="U84" s="569"/>
      <c r="V84" s="359" t="str">
        <f>年度+1&amp;"年度入園児"</f>
        <v>1年度入園児</v>
      </c>
      <c r="W84" s="360"/>
      <c r="X84" s="360"/>
      <c r="Y84" s="360"/>
      <c r="Z84" s="360"/>
      <c r="AA84" s="360"/>
      <c r="AB84" s="360"/>
      <c r="AC84" s="304"/>
      <c r="AD84" s="305"/>
      <c r="AE84" s="305"/>
      <c r="AF84" s="354" t="s">
        <v>36</v>
      </c>
      <c r="AG84" s="355"/>
      <c r="AH84" s="220"/>
      <c r="AI84" s="496"/>
      <c r="AJ84" s="497"/>
      <c r="AK84" s="216"/>
      <c r="AL84" s="216"/>
      <c r="AM84" s="216"/>
      <c r="AN84" s="216"/>
      <c r="AO84" s="217"/>
      <c r="AP84" s="577"/>
      <c r="AQ84" s="575"/>
      <c r="AR84" s="575"/>
      <c r="AS84" s="575"/>
      <c r="AT84" s="575"/>
      <c r="AU84" s="575"/>
      <c r="AV84" s="575"/>
      <c r="AW84" s="575"/>
      <c r="AX84" s="575"/>
      <c r="AY84" s="575"/>
      <c r="AZ84" s="575"/>
      <c r="BA84" s="575"/>
      <c r="BB84" s="575"/>
      <c r="BC84" s="575"/>
      <c r="BD84" s="575"/>
      <c r="BE84" s="575"/>
      <c r="BF84" s="575"/>
      <c r="BG84" s="575"/>
      <c r="BH84" s="575"/>
      <c r="BI84" s="575"/>
      <c r="BJ84" s="575"/>
      <c r="BK84" s="575"/>
      <c r="BL84" s="576"/>
    </row>
    <row r="85" spans="1:64" ht="10.5" customHeight="1">
      <c r="B85" s="581" t="s">
        <v>409</v>
      </c>
      <c r="C85" s="1117"/>
      <c r="D85" s="1117"/>
      <c r="E85" s="1117"/>
      <c r="F85" s="1117"/>
      <c r="G85" s="1117"/>
      <c r="H85" s="1117"/>
      <c r="I85" s="1117"/>
      <c r="J85" s="220"/>
      <c r="K85" s="220"/>
      <c r="L85" s="622"/>
      <c r="M85" s="623"/>
      <c r="N85" s="618"/>
      <c r="O85" s="618"/>
      <c r="P85" s="618"/>
      <c r="Q85" s="618"/>
      <c r="R85" s="618"/>
      <c r="S85" s="570"/>
      <c r="T85" s="570"/>
      <c r="U85" s="571"/>
      <c r="V85" s="361"/>
      <c r="W85" s="362"/>
      <c r="X85" s="362"/>
      <c r="Y85" s="362"/>
      <c r="Z85" s="362"/>
      <c r="AA85" s="362"/>
      <c r="AB85" s="362"/>
      <c r="AC85" s="609"/>
      <c r="AD85" s="609"/>
      <c r="AE85" s="609"/>
      <c r="AF85" s="255"/>
      <c r="AG85" s="356"/>
      <c r="AH85" s="220"/>
      <c r="AI85" s="498"/>
      <c r="AJ85" s="499"/>
      <c r="AK85" s="218"/>
      <c r="AL85" s="218"/>
      <c r="AM85" s="218"/>
      <c r="AN85" s="218"/>
      <c r="AO85" s="219"/>
      <c r="AP85" s="578"/>
      <c r="AQ85" s="579"/>
      <c r="AR85" s="579"/>
      <c r="AS85" s="579"/>
      <c r="AT85" s="579"/>
      <c r="AU85" s="579"/>
      <c r="AV85" s="579"/>
      <c r="AW85" s="579"/>
      <c r="AX85" s="579"/>
      <c r="AY85" s="579"/>
      <c r="AZ85" s="579"/>
      <c r="BA85" s="579"/>
      <c r="BB85" s="579"/>
      <c r="BC85" s="579"/>
      <c r="BD85" s="579"/>
      <c r="BE85" s="579"/>
      <c r="BF85" s="579"/>
      <c r="BG85" s="579"/>
      <c r="BH85" s="579"/>
      <c r="BI85" s="579"/>
      <c r="BJ85" s="579"/>
      <c r="BK85" s="579"/>
      <c r="BL85" s="580"/>
    </row>
    <row r="86" spans="1:64" ht="9" customHeight="1" thickBot="1">
      <c r="B86" s="581"/>
      <c r="C86" s="1117"/>
      <c r="D86" s="1117"/>
      <c r="E86" s="1117"/>
      <c r="F86" s="1117"/>
      <c r="G86" s="1117"/>
      <c r="H86" s="1117"/>
      <c r="I86" s="1117"/>
      <c r="J86" s="220"/>
      <c r="K86" s="220"/>
      <c r="L86" s="624"/>
      <c r="M86" s="625"/>
      <c r="N86" s="619"/>
      <c r="O86" s="619"/>
      <c r="P86" s="619"/>
      <c r="Q86" s="619"/>
      <c r="R86" s="619"/>
      <c r="S86" s="635"/>
      <c r="T86" s="635"/>
      <c r="U86" s="636"/>
      <c r="V86" s="365"/>
      <c r="W86" s="366"/>
      <c r="X86" s="366"/>
      <c r="Y86" s="366"/>
      <c r="Z86" s="366"/>
      <c r="AA86" s="366"/>
      <c r="AB86" s="366"/>
      <c r="AC86" s="641"/>
      <c r="AD86" s="641"/>
      <c r="AE86" s="641"/>
      <c r="AF86" s="357"/>
      <c r="AG86" s="358"/>
      <c r="AH86" s="220"/>
      <c r="AI86" s="494"/>
      <c r="AJ86" s="495"/>
      <c r="AK86" s="213"/>
      <c r="AL86" s="214"/>
      <c r="AM86" s="214"/>
      <c r="AN86" s="214"/>
      <c r="AO86" s="215"/>
      <c r="AP86" s="74" t="s">
        <v>195</v>
      </c>
      <c r="AQ86" s="211"/>
      <c r="AR86" s="212"/>
      <c r="AS86" s="212"/>
      <c r="AT86" s="75" t="s">
        <v>196</v>
      </c>
      <c r="AU86" s="202"/>
      <c r="AV86" s="202"/>
      <c r="AW86" s="202"/>
      <c r="AX86" s="202"/>
      <c r="AY86" s="202"/>
      <c r="AZ86" s="202"/>
      <c r="BA86" s="202"/>
      <c r="BB86" s="202"/>
      <c r="BC86" s="72" t="s">
        <v>197</v>
      </c>
      <c r="BD86" s="211"/>
      <c r="BE86" s="212"/>
      <c r="BF86" s="212"/>
      <c r="BG86" s="68" t="s">
        <v>198</v>
      </c>
      <c r="BH86" s="4"/>
      <c r="BI86" s="68" t="s">
        <v>198</v>
      </c>
      <c r="BJ86" s="211"/>
      <c r="BK86" s="212"/>
      <c r="BL86" s="73" t="s">
        <v>196</v>
      </c>
    </row>
    <row r="87" spans="1:64" ht="15" customHeight="1">
      <c r="A87" s="169"/>
      <c r="B87" s="581" t="s">
        <v>402</v>
      </c>
      <c r="C87" s="1118"/>
      <c r="D87" s="1117"/>
      <c r="E87" s="1117"/>
      <c r="F87" s="1117"/>
      <c r="G87" s="1117"/>
      <c r="H87" s="1117"/>
      <c r="I87" s="1117"/>
      <c r="J87" s="169"/>
      <c r="K87" s="95"/>
      <c r="L87" s="585" t="s">
        <v>408</v>
      </c>
      <c r="M87" s="586"/>
      <c r="N87" s="586"/>
      <c r="O87" s="586"/>
      <c r="P87" s="586"/>
      <c r="Q87" s="586"/>
      <c r="R87" s="586"/>
      <c r="S87" s="586"/>
      <c r="T87" s="586"/>
      <c r="U87" s="586"/>
      <c r="V87" s="586"/>
      <c r="W87" s="586"/>
      <c r="X87" s="586"/>
      <c r="Y87" s="586"/>
      <c r="Z87" s="586"/>
      <c r="AA87" s="586"/>
      <c r="AB87" s="586"/>
      <c r="AC87" s="586"/>
      <c r="AD87" s="586"/>
      <c r="AE87" s="586"/>
      <c r="AF87" s="586"/>
      <c r="AG87" s="586"/>
      <c r="AH87" s="220"/>
      <c r="AI87" s="496"/>
      <c r="AJ87" s="497"/>
      <c r="AK87" s="216"/>
      <c r="AL87" s="216"/>
      <c r="AM87" s="216"/>
      <c r="AN87" s="216"/>
      <c r="AO87" s="217"/>
      <c r="AP87" s="203"/>
      <c r="AQ87" s="204"/>
      <c r="AR87" s="204"/>
      <c r="AS87" s="204"/>
      <c r="AT87" s="204"/>
      <c r="AU87" s="204"/>
      <c r="AV87" s="204"/>
      <c r="AW87" s="204"/>
      <c r="AX87" s="204"/>
      <c r="AY87" s="204"/>
      <c r="AZ87" s="204"/>
      <c r="BA87" s="204"/>
      <c r="BB87" s="204"/>
      <c r="BC87" s="204"/>
      <c r="BD87" s="204"/>
      <c r="BE87" s="204"/>
      <c r="BF87" s="204"/>
      <c r="BG87" s="204"/>
      <c r="BH87" s="204"/>
      <c r="BI87" s="204"/>
      <c r="BJ87" s="204"/>
      <c r="BK87" s="204"/>
      <c r="BL87" s="205"/>
    </row>
    <row r="88" spans="1:64" ht="9" customHeight="1">
      <c r="A88" s="168"/>
      <c r="B88" s="581"/>
      <c r="C88" s="1117"/>
      <c r="D88" s="1117"/>
      <c r="E88" s="1117"/>
      <c r="F88" s="1117"/>
      <c r="G88" s="1117"/>
      <c r="H88" s="1117"/>
      <c r="I88" s="1117"/>
      <c r="J88" s="168"/>
      <c r="K88" s="96"/>
      <c r="L88" s="587"/>
      <c r="M88" s="587"/>
      <c r="N88" s="587"/>
      <c r="O88" s="587"/>
      <c r="P88" s="587"/>
      <c r="Q88" s="587"/>
      <c r="R88" s="587"/>
      <c r="S88" s="587"/>
      <c r="T88" s="587"/>
      <c r="U88" s="587"/>
      <c r="V88" s="587"/>
      <c r="W88" s="587"/>
      <c r="X88" s="587"/>
      <c r="Y88" s="587"/>
      <c r="Z88" s="587"/>
      <c r="AA88" s="587"/>
      <c r="AB88" s="587"/>
      <c r="AC88" s="587"/>
      <c r="AD88" s="587"/>
      <c r="AE88" s="587"/>
      <c r="AF88" s="587"/>
      <c r="AG88" s="587"/>
      <c r="AH88" s="220"/>
      <c r="AI88" s="494"/>
      <c r="AJ88" s="495"/>
      <c r="AK88" s="213"/>
      <c r="AL88" s="214"/>
      <c r="AM88" s="214"/>
      <c r="AN88" s="214"/>
      <c r="AO88" s="215"/>
      <c r="AP88" s="74" t="s">
        <v>53</v>
      </c>
      <c r="AQ88" s="211"/>
      <c r="AR88" s="212"/>
      <c r="AS88" s="212"/>
      <c r="AT88" s="75" t="s">
        <v>28</v>
      </c>
      <c r="AU88" s="202"/>
      <c r="AV88" s="202"/>
      <c r="AW88" s="202"/>
      <c r="AX88" s="202"/>
      <c r="AY88" s="202"/>
      <c r="AZ88" s="202"/>
      <c r="BA88" s="202"/>
      <c r="BB88" s="202"/>
      <c r="BC88" s="78" t="s">
        <v>69</v>
      </c>
      <c r="BD88" s="211"/>
      <c r="BE88" s="212"/>
      <c r="BF88" s="212"/>
      <c r="BG88" s="67" t="s">
        <v>51</v>
      </c>
      <c r="BH88" s="6"/>
      <c r="BI88" s="67" t="s">
        <v>51</v>
      </c>
      <c r="BJ88" s="211"/>
      <c r="BK88" s="212"/>
      <c r="BL88" s="97" t="s">
        <v>28</v>
      </c>
    </row>
    <row r="89" spans="1:64" ht="15" customHeight="1" thickBot="1">
      <c r="A89" s="637" t="s">
        <v>381</v>
      </c>
      <c r="B89" s="637"/>
      <c r="C89" s="637"/>
      <c r="D89" s="637"/>
      <c r="E89" s="637"/>
      <c r="F89" s="637"/>
      <c r="G89" s="637"/>
      <c r="H89" s="637"/>
      <c r="I89" s="637"/>
      <c r="J89" s="637"/>
      <c r="K89" s="637"/>
      <c r="L89" s="637"/>
      <c r="M89" s="336" t="s">
        <v>370</v>
      </c>
      <c r="N89" s="336"/>
      <c r="O89" s="336"/>
      <c r="P89" s="336"/>
      <c r="Q89" s="336"/>
      <c r="R89" s="336"/>
      <c r="S89" s="336"/>
      <c r="T89" s="336"/>
      <c r="U89" s="336"/>
      <c r="V89" s="336"/>
      <c r="W89" s="336"/>
      <c r="X89" s="336"/>
      <c r="Y89" s="336"/>
      <c r="Z89" s="336"/>
      <c r="AA89" s="336"/>
      <c r="AB89" s="336"/>
      <c r="AC89" s="336"/>
      <c r="AD89" s="336"/>
      <c r="AE89" s="336"/>
      <c r="AF89" s="336"/>
      <c r="AG89" s="336"/>
      <c r="AH89" s="220"/>
      <c r="AI89" s="588"/>
      <c r="AJ89" s="589"/>
      <c r="AK89" s="590"/>
      <c r="AL89" s="590"/>
      <c r="AM89" s="590"/>
      <c r="AN89" s="590"/>
      <c r="AO89" s="591"/>
      <c r="AP89" s="582"/>
      <c r="AQ89" s="583"/>
      <c r="AR89" s="583"/>
      <c r="AS89" s="583"/>
      <c r="AT89" s="583"/>
      <c r="AU89" s="583"/>
      <c r="AV89" s="583"/>
      <c r="AW89" s="583"/>
      <c r="AX89" s="583"/>
      <c r="AY89" s="583"/>
      <c r="AZ89" s="583"/>
      <c r="BA89" s="583"/>
      <c r="BB89" s="583"/>
      <c r="BC89" s="583"/>
      <c r="BD89" s="583"/>
      <c r="BE89" s="583"/>
      <c r="BF89" s="583"/>
      <c r="BG89" s="583"/>
      <c r="BH89" s="583"/>
      <c r="BI89" s="583"/>
      <c r="BJ89" s="583"/>
      <c r="BK89" s="583"/>
      <c r="BL89" s="584"/>
    </row>
  </sheetData>
  <sheetProtection sheet="1" formatCells="0"/>
  <customSheetViews>
    <customSheetView guid="{32D26747-25A5-4824-9A1C-50396F4B5892}" showGridLines="0" showRowCol="0" hiddenRows="1" topLeftCell="AO1">
      <selection activeCell="BC2" sqref="BC2:BI4"/>
      <pageMargins left="0.39370078740157483" right="0.39370078740157483" top="0.39370078740157483" bottom="0.19685039370078741" header="0" footer="0"/>
      <printOptions horizontalCentered="1"/>
      <pageSetup paperSize="8" scale="113" orientation="landscape"/>
      <headerFooter alignWithMargins="0"/>
    </customSheetView>
  </customSheetViews>
  <mergeCells count="373">
    <mergeCell ref="A89:L89"/>
    <mergeCell ref="B87:B88"/>
    <mergeCell ref="C87:I88"/>
    <mergeCell ref="M89:AG89"/>
    <mergeCell ref="L75:M77"/>
    <mergeCell ref="C73:I74"/>
    <mergeCell ref="B83:I84"/>
    <mergeCell ref="AC84:AE86"/>
    <mergeCell ref="C78:I78"/>
    <mergeCell ref="V78:AG80"/>
    <mergeCell ref="B76:B77"/>
    <mergeCell ref="L72:L74"/>
    <mergeCell ref="N75:R77"/>
    <mergeCell ref="A73:B74"/>
    <mergeCell ref="B79:I82"/>
    <mergeCell ref="J73:J86"/>
    <mergeCell ref="A71:B72"/>
    <mergeCell ref="J71:J72"/>
    <mergeCell ref="AF72:AF74"/>
    <mergeCell ref="AD72:AE74"/>
    <mergeCell ref="AB72:AC74"/>
    <mergeCell ref="C85:F86"/>
    <mergeCell ref="G85:I86"/>
    <mergeCell ref="AY10:BL12"/>
    <mergeCell ref="AM24:AW24"/>
    <mergeCell ref="AX24:BJ24"/>
    <mergeCell ref="AK86:AO87"/>
    <mergeCell ref="BJ88:BK88"/>
    <mergeCell ref="AI86:AJ87"/>
    <mergeCell ref="AQ82:AS82"/>
    <mergeCell ref="AF81:AG83"/>
    <mergeCell ref="L81:R83"/>
    <mergeCell ref="L69:R71"/>
    <mergeCell ref="AG72:AG74"/>
    <mergeCell ref="L78:M80"/>
    <mergeCell ref="V72:Y74"/>
    <mergeCell ref="N78:R80"/>
    <mergeCell ref="M72:U74"/>
    <mergeCell ref="AC81:AE83"/>
    <mergeCell ref="Z72:AA74"/>
    <mergeCell ref="N84:R86"/>
    <mergeCell ref="L84:M86"/>
    <mergeCell ref="V75:AG77"/>
    <mergeCell ref="M57:U60"/>
    <mergeCell ref="AI82:AJ85"/>
    <mergeCell ref="AI76:AJ78"/>
    <mergeCell ref="S84:U86"/>
    <mergeCell ref="AK82:AO85"/>
    <mergeCell ref="AP87:BL87"/>
    <mergeCell ref="S81:U83"/>
    <mergeCell ref="AQ86:AS86"/>
    <mergeCell ref="AU86:BB86"/>
    <mergeCell ref="AP83:BL85"/>
    <mergeCell ref="BD86:BF86"/>
    <mergeCell ref="AI79:AJ81"/>
    <mergeCell ref="BJ82:BK82"/>
    <mergeCell ref="BJ86:BK86"/>
    <mergeCell ref="AH1:AH89"/>
    <mergeCell ref="A17:AG18"/>
    <mergeCell ref="B85:B86"/>
    <mergeCell ref="AP89:BL89"/>
    <mergeCell ref="L87:AG88"/>
    <mergeCell ref="AQ88:AS88"/>
    <mergeCell ref="AU88:BB88"/>
    <mergeCell ref="BD88:BF88"/>
    <mergeCell ref="AI88:AJ89"/>
    <mergeCell ref="AK88:AO89"/>
    <mergeCell ref="S78:U80"/>
    <mergeCell ref="AK79:AO81"/>
    <mergeCell ref="AP80:BL81"/>
    <mergeCell ref="AI61:AJ63"/>
    <mergeCell ref="AI65:AJ66"/>
    <mergeCell ref="AI67:AJ69"/>
    <mergeCell ref="Y67:AA67"/>
    <mergeCell ref="S66:AG66"/>
    <mergeCell ref="S61:Z62"/>
    <mergeCell ref="A56:A59"/>
    <mergeCell ref="B52:B54"/>
    <mergeCell ref="A51:J51"/>
    <mergeCell ref="AC67:AD67"/>
    <mergeCell ref="S69:AG71"/>
    <mergeCell ref="AI73:AJ75"/>
    <mergeCell ref="C71:D72"/>
    <mergeCell ref="C75:I77"/>
    <mergeCell ref="F71:F72"/>
    <mergeCell ref="G71:G72"/>
    <mergeCell ref="AI70:AJ72"/>
    <mergeCell ref="A66:J70"/>
    <mergeCell ref="H71:I72"/>
    <mergeCell ref="S75:U77"/>
    <mergeCell ref="A32:AG33"/>
    <mergeCell ref="W42:AG43"/>
    <mergeCell ref="A65:J65"/>
    <mergeCell ref="A60:A61"/>
    <mergeCell ref="L52:L56"/>
    <mergeCell ref="A62:A63"/>
    <mergeCell ref="C56:J59"/>
    <mergeCell ref="L61:R62"/>
    <mergeCell ref="L65:R68"/>
    <mergeCell ref="S65:T65"/>
    <mergeCell ref="U63:V63"/>
    <mergeCell ref="A52:A54"/>
    <mergeCell ref="B60:B61"/>
    <mergeCell ref="F42:O43"/>
    <mergeCell ref="F44:O45"/>
    <mergeCell ref="F46:O47"/>
    <mergeCell ref="P42:V48"/>
    <mergeCell ref="C52:J55"/>
    <mergeCell ref="A42:E43"/>
    <mergeCell ref="U65:AG65"/>
    <mergeCell ref="C62:J64"/>
    <mergeCell ref="X63:Y63"/>
    <mergeCell ref="Z57:AG60"/>
    <mergeCell ref="S67:X67"/>
    <mergeCell ref="AJ48:AO48"/>
    <mergeCell ref="AK49:AO52"/>
    <mergeCell ref="M52:AG56"/>
    <mergeCell ref="AP48:AQ48"/>
    <mergeCell ref="AI58:AJ60"/>
    <mergeCell ref="AI53:AJ57"/>
    <mergeCell ref="AK53:AO57"/>
    <mergeCell ref="AI43:AM44"/>
    <mergeCell ref="BI48:BL48"/>
    <mergeCell ref="AW45:BL45"/>
    <mergeCell ref="BG43:BJ44"/>
    <mergeCell ref="AQ46:BL47"/>
    <mergeCell ref="BK43:BL44"/>
    <mergeCell ref="AJ46:AP47"/>
    <mergeCell ref="AI46:AI47"/>
    <mergeCell ref="W44:AG45"/>
    <mergeCell ref="AI49:AJ52"/>
    <mergeCell ref="AK58:AO60"/>
    <mergeCell ref="AI25:AI26"/>
    <mergeCell ref="AI27:BL28"/>
    <mergeCell ref="AR29:AS29"/>
    <mergeCell ref="AU29:AW29"/>
    <mergeCell ref="BA29:BD29"/>
    <mergeCell ref="AQ30:BL30"/>
    <mergeCell ref="AI31:AI32"/>
    <mergeCell ref="AJ25:AN26"/>
    <mergeCell ref="AO25:AO26"/>
    <mergeCell ref="A44:E45"/>
    <mergeCell ref="A49:J50"/>
    <mergeCell ref="A46:E48"/>
    <mergeCell ref="F36:O38"/>
    <mergeCell ref="W36:AG38"/>
    <mergeCell ref="F34:O35"/>
    <mergeCell ref="P34:V35"/>
    <mergeCell ref="P36:V41"/>
    <mergeCell ref="B62:B63"/>
    <mergeCell ref="B56:B59"/>
    <mergeCell ref="O63:P63"/>
    <mergeCell ref="C60:J61"/>
    <mergeCell ref="L57:L60"/>
    <mergeCell ref="F48:O48"/>
    <mergeCell ref="L51:AG51"/>
    <mergeCell ref="W46:AG47"/>
    <mergeCell ref="AA63:AB63"/>
    <mergeCell ref="L49:AG50"/>
    <mergeCell ref="W48:AG48"/>
    <mergeCell ref="W34:AG35"/>
    <mergeCell ref="AA61:AG62"/>
    <mergeCell ref="F28:O29"/>
    <mergeCell ref="F26:O27"/>
    <mergeCell ref="W26:AG27"/>
    <mergeCell ref="P28:V29"/>
    <mergeCell ref="W28:AG29"/>
    <mergeCell ref="A30:E31"/>
    <mergeCell ref="F30:O31"/>
    <mergeCell ref="P30:V31"/>
    <mergeCell ref="A26:E27"/>
    <mergeCell ref="P26:V27"/>
    <mergeCell ref="A7:O8"/>
    <mergeCell ref="P7:AG8"/>
    <mergeCell ref="A9:O10"/>
    <mergeCell ref="P9:AG10"/>
    <mergeCell ref="A23:E25"/>
    <mergeCell ref="F23:O25"/>
    <mergeCell ref="P23:V25"/>
    <mergeCell ref="A21:E22"/>
    <mergeCell ref="P11:AG12"/>
    <mergeCell ref="A11:O12"/>
    <mergeCell ref="A19:E20"/>
    <mergeCell ref="F19:O20"/>
    <mergeCell ref="F21:O22"/>
    <mergeCell ref="P21:V22"/>
    <mergeCell ref="P19:V20"/>
    <mergeCell ref="A13:O14"/>
    <mergeCell ref="AQ6:AR6"/>
    <mergeCell ref="AU11:AX12"/>
    <mergeCell ref="AM9:AR12"/>
    <mergeCell ref="BA8:BH9"/>
    <mergeCell ref="AI8:AL8"/>
    <mergeCell ref="AU10:AX10"/>
    <mergeCell ref="BI8:BL9"/>
    <mergeCell ref="AS9:AT10"/>
    <mergeCell ref="AU79:BB79"/>
    <mergeCell ref="BD79:BF79"/>
    <mergeCell ref="AQ49:AS49"/>
    <mergeCell ref="AU58:BB58"/>
    <mergeCell ref="AW33:AZ34"/>
    <mergeCell ref="AQ37:AV39"/>
    <mergeCell ref="BE43:BF44"/>
    <mergeCell ref="BE21:BF21"/>
    <mergeCell ref="AN33:AP36"/>
    <mergeCell ref="AQ33:AV36"/>
    <mergeCell ref="AQ40:AV42"/>
    <mergeCell ref="AI45:AM45"/>
    <mergeCell ref="AN40:AP42"/>
    <mergeCell ref="AN43:AP45"/>
    <mergeCell ref="AQ43:AV45"/>
    <mergeCell ref="AI40:AM42"/>
    <mergeCell ref="A1:AG2"/>
    <mergeCell ref="K49:K86"/>
    <mergeCell ref="AF84:AG86"/>
    <mergeCell ref="V81:AB83"/>
    <mergeCell ref="V84:AB86"/>
    <mergeCell ref="V57:Y60"/>
    <mergeCell ref="E71:E72"/>
    <mergeCell ref="A3:C4"/>
    <mergeCell ref="D3:F4"/>
    <mergeCell ref="A5:O6"/>
    <mergeCell ref="G3:AG4"/>
    <mergeCell ref="P5:AG6"/>
    <mergeCell ref="P13:AG14"/>
    <mergeCell ref="A15:O16"/>
    <mergeCell ref="P15:AG16"/>
    <mergeCell ref="W19:AG20"/>
    <mergeCell ref="W21:AG22"/>
    <mergeCell ref="W23:AG25"/>
    <mergeCell ref="A36:E41"/>
    <mergeCell ref="W39:AG41"/>
    <mergeCell ref="A34:E35"/>
    <mergeCell ref="F39:O41"/>
    <mergeCell ref="W30:AG31"/>
    <mergeCell ref="A28:E29"/>
    <mergeCell ref="AQ1:AQ5"/>
    <mergeCell ref="AI1:AP4"/>
    <mergeCell ref="AI5:AP6"/>
    <mergeCell ref="AR5:BA5"/>
    <mergeCell ref="AY6:AZ6"/>
    <mergeCell ref="AR21:AS21"/>
    <mergeCell ref="AI19:BL20"/>
    <mergeCell ref="AW6:AX6"/>
    <mergeCell ref="AI11:AL12"/>
    <mergeCell ref="AM8:AT8"/>
    <mergeCell ref="AI9:AL10"/>
    <mergeCell ref="BJ2:BL4"/>
    <mergeCell ref="BC5:BH7"/>
    <mergeCell ref="BI5:BL7"/>
    <mergeCell ref="BB1:BB7"/>
    <mergeCell ref="BC1:BL1"/>
    <mergeCell ref="BC2:BI4"/>
    <mergeCell ref="AR1:BA2"/>
    <mergeCell ref="AR3:BA4"/>
    <mergeCell ref="AT6:AV6"/>
    <mergeCell ref="AS11:AT12"/>
    <mergeCell ref="AI7:BA7"/>
    <mergeCell ref="AU8:AW9"/>
    <mergeCell ref="AX8:AZ9"/>
    <mergeCell ref="BG40:BJ40"/>
    <mergeCell ref="AW40:AZ40"/>
    <mergeCell ref="BK40:BL40"/>
    <mergeCell ref="AJ13:AL13"/>
    <mergeCell ref="BK13:BL13"/>
    <mergeCell ref="AM13:AT13"/>
    <mergeCell ref="AU13:BJ13"/>
    <mergeCell ref="BA21:BD21"/>
    <mergeCell ref="AS22:AT23"/>
    <mergeCell ref="AU22:BL23"/>
    <mergeCell ref="AY21:AZ21"/>
    <mergeCell ref="BJ21:BK21"/>
    <mergeCell ref="AP25:BL26"/>
    <mergeCell ref="AI29:AP30"/>
    <mergeCell ref="BJ29:BK29"/>
    <mergeCell ref="AI37:AM39"/>
    <mergeCell ref="AN37:AP39"/>
    <mergeCell ref="AI33:AM36"/>
    <mergeCell ref="BK37:BL37"/>
    <mergeCell ref="AW38:BL39"/>
    <mergeCell ref="BG37:BJ37"/>
    <mergeCell ref="AW37:AZ37"/>
    <mergeCell ref="BE33:BF34"/>
    <mergeCell ref="AP50:BL52"/>
    <mergeCell ref="BK24:BL24"/>
    <mergeCell ref="AL22:AQ23"/>
    <mergeCell ref="AI14:AI15"/>
    <mergeCell ref="AJ14:AN15"/>
    <mergeCell ref="AO14:AO15"/>
    <mergeCell ref="AP14:BL15"/>
    <mergeCell ref="AR22:AR23"/>
    <mergeCell ref="AU21:AW21"/>
    <mergeCell ref="AI21:AP21"/>
    <mergeCell ref="AI16:BL18"/>
    <mergeCell ref="AI22:AK23"/>
    <mergeCell ref="AJ24:AL24"/>
    <mergeCell ref="BA37:BD37"/>
    <mergeCell ref="BE37:BF37"/>
    <mergeCell ref="BA40:BD40"/>
    <mergeCell ref="BE29:BF29"/>
    <mergeCell ref="BG33:BJ34"/>
    <mergeCell ref="BA33:BD34"/>
    <mergeCell ref="AW35:BL36"/>
    <mergeCell ref="AJ31:BE32"/>
    <mergeCell ref="BF31:BL32"/>
    <mergeCell ref="AY29:AZ29"/>
    <mergeCell ref="BK33:BL34"/>
    <mergeCell ref="AU53:BB53"/>
    <mergeCell ref="BD53:BF53"/>
    <mergeCell ref="BI61:BI62"/>
    <mergeCell ref="AU61:BB62"/>
    <mergeCell ref="AP54:BL57"/>
    <mergeCell ref="BJ61:BK62"/>
    <mergeCell ref="BC61:BC62"/>
    <mergeCell ref="AQ61:AS62"/>
    <mergeCell ref="AT61:AT62"/>
    <mergeCell ref="BJ58:BK58"/>
    <mergeCell ref="BG61:BG62"/>
    <mergeCell ref="BE40:BF40"/>
    <mergeCell ref="AW41:BL42"/>
    <mergeCell ref="AQ65:AS65"/>
    <mergeCell ref="AU65:BB65"/>
    <mergeCell ref="BD67:BF67"/>
    <mergeCell ref="AP69:BL69"/>
    <mergeCell ref="AQ58:AS58"/>
    <mergeCell ref="BJ67:BK67"/>
    <mergeCell ref="BJ49:BK49"/>
    <mergeCell ref="AP59:BL60"/>
    <mergeCell ref="BL61:BL62"/>
    <mergeCell ref="AU67:BB67"/>
    <mergeCell ref="BA43:BD44"/>
    <mergeCell ref="AW43:AZ44"/>
    <mergeCell ref="BJ53:BK53"/>
    <mergeCell ref="AQ67:AS67"/>
    <mergeCell ref="BE48:BH48"/>
    <mergeCell ref="AT48:BD48"/>
    <mergeCell ref="AP61:AP62"/>
    <mergeCell ref="AQ53:AS53"/>
    <mergeCell ref="AR48:AS48"/>
    <mergeCell ref="BD49:BF49"/>
    <mergeCell ref="AU49:BB49"/>
    <mergeCell ref="BD58:BF58"/>
    <mergeCell ref="AK70:AO72"/>
    <mergeCell ref="AP71:BL72"/>
    <mergeCell ref="BJ79:BK79"/>
    <mergeCell ref="AP77:BL78"/>
    <mergeCell ref="BD73:BF73"/>
    <mergeCell ref="AU73:BB73"/>
    <mergeCell ref="AK65:AO66"/>
    <mergeCell ref="BD61:BF62"/>
    <mergeCell ref="BD65:BF65"/>
    <mergeCell ref="AP66:BL66"/>
    <mergeCell ref="BJ65:BK65"/>
    <mergeCell ref="AK61:AO63"/>
    <mergeCell ref="AP63:BL63"/>
    <mergeCell ref="BH61:BH62"/>
    <mergeCell ref="AQ79:AS79"/>
    <mergeCell ref="AK73:AO75"/>
    <mergeCell ref="AK76:AO78"/>
    <mergeCell ref="AQ70:AS70"/>
    <mergeCell ref="AK67:AO69"/>
    <mergeCell ref="BJ73:BK73"/>
    <mergeCell ref="AQ76:AS76"/>
    <mergeCell ref="AU76:BB76"/>
    <mergeCell ref="AU82:BB82"/>
    <mergeCell ref="AP74:BL75"/>
    <mergeCell ref="AQ73:AS73"/>
    <mergeCell ref="BD76:BF76"/>
    <mergeCell ref="BD82:BF82"/>
    <mergeCell ref="BJ76:BK76"/>
    <mergeCell ref="BJ70:BK70"/>
    <mergeCell ref="AU70:BB70"/>
    <mergeCell ref="BD70:BF70"/>
  </mergeCells>
  <phoneticPr fontId="4"/>
  <printOptions horizontalCentered="1"/>
  <pageMargins left="0.39370078740157483" right="0.39370078740157483" top="0.39370078740157483" bottom="0.19685039370078741" header="0" footer="0"/>
  <pageSetup paperSize="8" scale="113" orientation="landscape"/>
  <headerFooter alignWithMargins="0"/>
  <drawing r:id="rId1"/>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AU102"/>
  <sheetViews>
    <sheetView showGridLines="0" showRowColHeaders="0" topLeftCell="A42" zoomScale="138" zoomScaleNormal="100" zoomScaleSheetLayoutView="94" workbookViewId="0">
      <selection activeCell="I103" sqref="I103"/>
    </sheetView>
  </sheetViews>
  <sheetFormatPr baseColWidth="10" defaultColWidth="9" defaultRowHeight="14"/>
  <cols>
    <col min="1" max="1" width="3.5" style="101" customWidth="1"/>
    <col min="2" max="2" width="4.33203125" style="101" customWidth="1"/>
    <col min="3" max="3" width="9.83203125" style="101" customWidth="1"/>
    <col min="4" max="4" width="2.1640625" style="101" customWidth="1"/>
    <col min="5" max="5" width="4.1640625" style="101" customWidth="1"/>
    <col min="6" max="6" width="3.6640625" style="101" customWidth="1"/>
    <col min="7" max="7" width="3.1640625" style="101" customWidth="1"/>
    <col min="8" max="8" width="2.33203125" style="101" customWidth="1"/>
    <col min="9" max="9" width="4.1640625" style="101" customWidth="1"/>
    <col min="10" max="10" width="6.83203125" style="101" customWidth="1"/>
    <col min="11" max="11" width="2.33203125" style="101" customWidth="1"/>
    <col min="12" max="12" width="5" style="101" customWidth="1"/>
    <col min="13" max="13" width="6" style="101" customWidth="1"/>
    <col min="14" max="14" width="2.1640625" style="101" customWidth="1"/>
    <col min="15" max="15" width="2" style="101" customWidth="1"/>
    <col min="16" max="16" width="4.33203125" style="101" customWidth="1"/>
    <col min="17" max="17" width="4.5" style="101" customWidth="1"/>
    <col min="18" max="18" width="2.1640625" style="101" customWidth="1"/>
    <col min="19" max="19" width="3.1640625" style="101" customWidth="1"/>
    <col min="20" max="20" width="3.5" style="101" customWidth="1"/>
    <col min="21" max="21" width="3.6640625" style="101" customWidth="1"/>
    <col min="22" max="22" width="0.6640625" style="101" customWidth="1"/>
    <col min="23" max="23" width="8.5" style="101" customWidth="1"/>
    <col min="24" max="24" width="9.6640625" style="101" bestFit="1" customWidth="1"/>
    <col min="25" max="25" width="4" style="101" customWidth="1"/>
    <col min="26" max="26" width="2.1640625" style="101" customWidth="1"/>
    <col min="27" max="27" width="3.33203125" style="101" customWidth="1"/>
    <col min="28" max="28" width="6.83203125" style="101" customWidth="1"/>
    <col min="29" max="29" width="3.83203125" style="101" customWidth="1"/>
    <col min="30" max="30" width="4" style="101" customWidth="1"/>
    <col min="31" max="31" width="5.1640625" style="101" customWidth="1"/>
    <col min="32" max="32" width="1.1640625" style="101" customWidth="1"/>
    <col min="33" max="33" width="4.1640625" style="101" customWidth="1"/>
    <col min="34" max="34" width="5.83203125" style="101" customWidth="1"/>
    <col min="35" max="35" width="2" style="101" customWidth="1"/>
    <col min="36" max="37" width="1.33203125" style="101" customWidth="1"/>
    <col min="38" max="38" width="4.6640625" style="101" customWidth="1"/>
    <col min="39" max="39" width="1.1640625" style="101" customWidth="1"/>
    <col min="40" max="40" width="3.33203125" style="101" customWidth="1"/>
    <col min="41" max="41" width="4.6640625" style="101" customWidth="1"/>
    <col min="42" max="42" width="0.83203125" style="101" customWidth="1"/>
    <col min="43" max="43" width="3.6640625" style="101" customWidth="1"/>
    <col min="44" max="44" width="4.33203125" style="101" customWidth="1"/>
    <col min="45" max="45" width="1.6640625" style="101" customWidth="1"/>
    <col min="46" max="46" width="6.1640625" style="101" customWidth="1"/>
    <col min="47" max="16384" width="9" style="101"/>
  </cols>
  <sheetData>
    <row r="1" spans="1:47" s="99" customFormat="1" ht="15" customHeight="1" thickBot="1">
      <c r="A1" s="684"/>
      <c r="B1" s="684"/>
      <c r="C1" s="684"/>
      <c r="D1" s="684"/>
      <c r="E1" s="684"/>
      <c r="F1" s="684"/>
      <c r="G1" s="684"/>
      <c r="H1" s="684"/>
      <c r="I1" s="684"/>
      <c r="J1" s="684"/>
      <c r="K1" s="684"/>
      <c r="L1" s="684"/>
      <c r="M1" s="684"/>
      <c r="N1" s="684"/>
      <c r="O1" s="684"/>
      <c r="P1" s="684"/>
      <c r="Q1" s="684"/>
      <c r="R1" s="684"/>
      <c r="S1" s="684"/>
      <c r="T1" s="684"/>
      <c r="U1" s="684"/>
      <c r="V1" s="684"/>
      <c r="W1" s="731"/>
      <c r="X1" s="98"/>
      <c r="Y1" s="98"/>
      <c r="Z1" s="98"/>
      <c r="AA1" s="98"/>
      <c r="AB1" s="98"/>
      <c r="AC1" s="98"/>
      <c r="AD1" s="98"/>
      <c r="AE1" s="98"/>
      <c r="AF1" s="98"/>
      <c r="AG1" s="98"/>
      <c r="AH1" s="98"/>
      <c r="AI1" s="98"/>
      <c r="AJ1" s="98"/>
      <c r="AK1" s="98"/>
      <c r="AL1" s="98"/>
      <c r="AM1" s="98"/>
      <c r="AN1" s="98"/>
      <c r="AO1" s="98"/>
      <c r="AP1" s="98"/>
      <c r="AQ1" s="98"/>
      <c r="AR1" s="98"/>
      <c r="AS1" s="98"/>
      <c r="AT1" s="98"/>
    </row>
    <row r="2" spans="1:47" ht="11.25" customHeight="1">
      <c r="A2" s="863" t="str">
        <f>年度&amp;"年度報告"</f>
        <v>年度報告</v>
      </c>
      <c r="B2" s="863"/>
      <c r="C2" s="863"/>
      <c r="D2" s="863"/>
      <c r="E2" s="863"/>
      <c r="F2" s="863"/>
      <c r="G2" s="850" t="s">
        <v>115</v>
      </c>
      <c r="H2" s="907" t="str">
        <f>年度&amp;"年4月１日より"</f>
        <v>年4月１日より</v>
      </c>
      <c r="I2" s="907"/>
      <c r="J2" s="907"/>
      <c r="K2" s="856" t="s">
        <v>116</v>
      </c>
      <c r="L2" s="684"/>
      <c r="M2" s="684"/>
      <c r="N2" s="684"/>
      <c r="O2" s="684"/>
      <c r="P2" s="684"/>
      <c r="Q2" s="684"/>
      <c r="R2" s="684"/>
      <c r="S2" s="684"/>
      <c r="T2" s="684"/>
      <c r="U2" s="684"/>
      <c r="V2" s="684"/>
      <c r="W2" s="731"/>
      <c r="X2" s="98"/>
      <c r="Y2" s="98"/>
      <c r="Z2" s="852">
        <f>Ａ表!AM9</f>
        <v>0</v>
      </c>
      <c r="AA2" s="810"/>
      <c r="AB2" s="810"/>
      <c r="AC2" s="853"/>
      <c r="AD2" s="853"/>
      <c r="AE2" s="100" t="s">
        <v>48</v>
      </c>
      <c r="AF2" s="809">
        <f>Ａ表!BC2</f>
        <v>0</v>
      </c>
      <c r="AG2" s="487"/>
      <c r="AH2" s="487"/>
      <c r="AI2" s="487"/>
      <c r="AJ2" s="487"/>
      <c r="AK2" s="487"/>
      <c r="AL2" s="951" t="s">
        <v>178</v>
      </c>
      <c r="AM2" s="952"/>
      <c r="AN2" s="809">
        <f>Ａ表!BC5</f>
        <v>0</v>
      </c>
      <c r="AO2" s="810"/>
      <c r="AP2" s="810"/>
      <c r="AQ2" s="810"/>
      <c r="AR2" s="955" t="s">
        <v>306</v>
      </c>
      <c r="AS2" s="955"/>
      <c r="AT2" s="956"/>
    </row>
    <row r="3" spans="1:47" ht="11.25" customHeight="1" thickBot="1">
      <c r="A3" s="863"/>
      <c r="B3" s="863"/>
      <c r="C3" s="863"/>
      <c r="D3" s="863"/>
      <c r="E3" s="863"/>
      <c r="F3" s="863"/>
      <c r="G3" s="850"/>
      <c r="H3" s="907" t="str">
        <f>年度+1&amp;"年3月31日まで"</f>
        <v>1年3月31日まで</v>
      </c>
      <c r="I3" s="907"/>
      <c r="J3" s="907"/>
      <c r="K3" s="856"/>
      <c r="L3" s="684"/>
      <c r="M3" s="684"/>
      <c r="N3" s="751" t="s">
        <v>336</v>
      </c>
      <c r="O3" s="751"/>
      <c r="P3" s="751"/>
      <c r="Q3" s="751"/>
      <c r="R3" s="751"/>
      <c r="S3" s="751"/>
      <c r="T3" s="751"/>
      <c r="U3" s="751"/>
      <c r="V3" s="751"/>
      <c r="W3" s="731"/>
      <c r="X3" s="98"/>
      <c r="Y3" s="98"/>
      <c r="Z3" s="854"/>
      <c r="AA3" s="855"/>
      <c r="AB3" s="855"/>
      <c r="AC3" s="855"/>
      <c r="AD3" s="855"/>
      <c r="AE3" s="102" t="s">
        <v>49</v>
      </c>
      <c r="AF3" s="763"/>
      <c r="AG3" s="764"/>
      <c r="AH3" s="764"/>
      <c r="AI3" s="764"/>
      <c r="AJ3" s="764"/>
      <c r="AK3" s="764"/>
      <c r="AL3" s="953"/>
      <c r="AM3" s="954"/>
      <c r="AN3" s="811"/>
      <c r="AO3" s="812"/>
      <c r="AP3" s="812"/>
      <c r="AQ3" s="812"/>
      <c r="AR3" s="957"/>
      <c r="AS3" s="957"/>
      <c r="AT3" s="958"/>
    </row>
    <row r="4" spans="1:47" ht="7.5" customHeight="1" thickBot="1">
      <c r="A4" s="684"/>
      <c r="B4" s="684"/>
      <c r="C4" s="684"/>
      <c r="D4" s="684"/>
      <c r="E4" s="684"/>
      <c r="F4" s="684"/>
      <c r="G4" s="684"/>
      <c r="H4" s="684"/>
      <c r="I4" s="684"/>
      <c r="J4" s="684"/>
      <c r="K4" s="684"/>
      <c r="L4" s="684"/>
      <c r="M4" s="684"/>
      <c r="N4" s="684"/>
      <c r="O4" s="684"/>
      <c r="P4" s="684"/>
      <c r="Q4" s="684"/>
      <c r="R4" s="684"/>
      <c r="S4" s="684"/>
      <c r="T4" s="684"/>
      <c r="U4" s="684"/>
      <c r="V4" s="684"/>
      <c r="W4" s="731"/>
      <c r="X4" s="684"/>
      <c r="Y4" s="684"/>
      <c r="Z4" s="684"/>
      <c r="AA4" s="684"/>
      <c r="AB4" s="684"/>
      <c r="AC4" s="684"/>
      <c r="AD4" s="684"/>
      <c r="AE4" s="684"/>
      <c r="AF4" s="684"/>
      <c r="AG4" s="684"/>
      <c r="AH4" s="684"/>
      <c r="AI4" s="684"/>
      <c r="AJ4" s="684"/>
      <c r="AK4" s="684"/>
      <c r="AL4" s="684"/>
      <c r="AM4" s="684"/>
      <c r="AN4" s="684"/>
      <c r="AO4" s="684"/>
      <c r="AP4" s="684"/>
      <c r="AQ4" s="684"/>
      <c r="AR4" s="684"/>
      <c r="AS4" s="684"/>
      <c r="AT4" s="684"/>
    </row>
    <row r="5" spans="1:47" ht="8.25" customHeight="1">
      <c r="A5" s="684"/>
      <c r="B5" s="684"/>
      <c r="C5" s="864"/>
      <c r="D5" s="857" t="s">
        <v>80</v>
      </c>
      <c r="E5" s="858"/>
      <c r="F5" s="858"/>
      <c r="G5" s="858"/>
      <c r="H5" s="858"/>
      <c r="I5" s="858"/>
      <c r="J5" s="858"/>
      <c r="K5" s="858"/>
      <c r="L5" s="858"/>
      <c r="M5" s="859"/>
      <c r="N5" s="874" t="s">
        <v>133</v>
      </c>
      <c r="O5" s="875"/>
      <c r="P5" s="875"/>
      <c r="Q5" s="876"/>
      <c r="R5" s="844" t="s">
        <v>79</v>
      </c>
      <c r="S5" s="689"/>
      <c r="T5" s="689"/>
      <c r="U5" s="689"/>
      <c r="V5" s="690"/>
      <c r="W5" s="731"/>
      <c r="X5" s="959" t="s">
        <v>323</v>
      </c>
      <c r="Y5" s="447"/>
      <c r="Z5" s="447"/>
      <c r="AA5" s="962"/>
      <c r="AB5" s="965" t="s">
        <v>354</v>
      </c>
      <c r="AC5" s="965"/>
      <c r="AD5" s="965"/>
      <c r="AE5" s="965"/>
      <c r="AF5" s="965"/>
      <c r="AG5" s="965"/>
      <c r="AH5" s="965"/>
      <c r="AI5" s="966"/>
      <c r="AJ5" s="903"/>
      <c r="AK5" s="959" t="s">
        <v>9</v>
      </c>
      <c r="AL5" s="447"/>
      <c r="AM5" s="487"/>
      <c r="AN5" s="928" t="s">
        <v>135</v>
      </c>
      <c r="AO5" s="936"/>
      <c r="AP5" s="488"/>
      <c r="AQ5" s="928" t="s">
        <v>375</v>
      </c>
      <c r="AR5" s="487"/>
      <c r="AS5" s="798" t="s">
        <v>136</v>
      </c>
      <c r="AT5" s="799"/>
    </row>
    <row r="6" spans="1:47" ht="7.5" customHeight="1">
      <c r="A6" s="618" t="s">
        <v>321</v>
      </c>
      <c r="B6" s="618"/>
      <c r="C6" s="865"/>
      <c r="D6" s="860"/>
      <c r="E6" s="861"/>
      <c r="F6" s="861"/>
      <c r="G6" s="861"/>
      <c r="H6" s="861"/>
      <c r="I6" s="861"/>
      <c r="J6" s="861"/>
      <c r="K6" s="861"/>
      <c r="L6" s="861"/>
      <c r="M6" s="862"/>
      <c r="N6" s="877"/>
      <c r="O6" s="878"/>
      <c r="P6" s="878"/>
      <c r="Q6" s="879"/>
      <c r="R6" s="845"/>
      <c r="S6" s="705"/>
      <c r="T6" s="705"/>
      <c r="U6" s="705"/>
      <c r="V6" s="846"/>
      <c r="W6" s="731"/>
      <c r="X6" s="870"/>
      <c r="Y6" s="362"/>
      <c r="Z6" s="362"/>
      <c r="AA6" s="963"/>
      <c r="AB6" s="623"/>
      <c r="AC6" s="623"/>
      <c r="AD6" s="623"/>
      <c r="AE6" s="623"/>
      <c r="AF6" s="623"/>
      <c r="AG6" s="623"/>
      <c r="AH6" s="623"/>
      <c r="AI6" s="967"/>
      <c r="AJ6" s="903"/>
      <c r="AK6" s="774"/>
      <c r="AL6" s="201"/>
      <c r="AM6" s="201"/>
      <c r="AN6" s="762"/>
      <c r="AO6" s="201"/>
      <c r="AP6" s="777"/>
      <c r="AQ6" s="762"/>
      <c r="AR6" s="201"/>
      <c r="AS6" s="762"/>
      <c r="AT6" s="800"/>
    </row>
    <row r="7" spans="1:47" ht="3.75" customHeight="1">
      <c r="A7" s="618"/>
      <c r="B7" s="618"/>
      <c r="C7" s="865"/>
      <c r="D7" s="869" t="s">
        <v>75</v>
      </c>
      <c r="E7" s="360"/>
      <c r="F7" s="360"/>
      <c r="G7" s="360"/>
      <c r="H7" s="359" t="s">
        <v>76</v>
      </c>
      <c r="I7" s="360"/>
      <c r="J7" s="872"/>
      <c r="K7" s="359" t="s">
        <v>77</v>
      </c>
      <c r="L7" s="360"/>
      <c r="M7" s="872"/>
      <c r="N7" s="359" t="s">
        <v>75</v>
      </c>
      <c r="O7" s="360"/>
      <c r="P7" s="829" t="s">
        <v>76</v>
      </c>
      <c r="Q7" s="829" t="s">
        <v>78</v>
      </c>
      <c r="R7" s="845"/>
      <c r="S7" s="705"/>
      <c r="T7" s="705"/>
      <c r="U7" s="705"/>
      <c r="V7" s="846"/>
      <c r="W7" s="731"/>
      <c r="X7" s="870"/>
      <c r="Y7" s="362"/>
      <c r="Z7" s="362"/>
      <c r="AA7" s="963"/>
      <c r="AB7" s="623"/>
      <c r="AC7" s="623"/>
      <c r="AD7" s="623"/>
      <c r="AE7" s="623"/>
      <c r="AF7" s="623"/>
      <c r="AG7" s="623"/>
      <c r="AH7" s="623"/>
      <c r="AI7" s="967"/>
      <c r="AJ7" s="903"/>
      <c r="AK7" s="842"/>
      <c r="AL7" s="828"/>
      <c r="AM7" s="828"/>
      <c r="AN7" s="801"/>
      <c r="AO7" s="828"/>
      <c r="AP7" s="843"/>
      <c r="AQ7" s="801"/>
      <c r="AR7" s="828"/>
      <c r="AS7" s="801"/>
      <c r="AT7" s="802"/>
    </row>
    <row r="8" spans="1:47" ht="0.75" customHeight="1">
      <c r="A8" s="618" t="s">
        <v>373</v>
      </c>
      <c r="B8" s="618"/>
      <c r="C8" s="865"/>
      <c r="D8" s="870"/>
      <c r="E8" s="362"/>
      <c r="F8" s="362"/>
      <c r="G8" s="362"/>
      <c r="H8" s="361"/>
      <c r="I8" s="362"/>
      <c r="J8" s="821"/>
      <c r="K8" s="361"/>
      <c r="L8" s="362"/>
      <c r="M8" s="821"/>
      <c r="N8" s="361"/>
      <c r="O8" s="362"/>
      <c r="P8" s="830"/>
      <c r="Q8" s="830"/>
      <c r="R8" s="845"/>
      <c r="S8" s="705"/>
      <c r="T8" s="705"/>
      <c r="U8" s="705"/>
      <c r="V8" s="846"/>
      <c r="W8" s="731"/>
      <c r="X8" s="960"/>
      <c r="Y8" s="364"/>
      <c r="Z8" s="364"/>
      <c r="AA8" s="964"/>
      <c r="AB8" s="968"/>
      <c r="AC8" s="968"/>
      <c r="AD8" s="968"/>
      <c r="AE8" s="968"/>
      <c r="AF8" s="968"/>
      <c r="AG8" s="968"/>
      <c r="AH8" s="968"/>
      <c r="AI8" s="969"/>
      <c r="AJ8" s="903"/>
      <c r="AK8" s="937" t="s">
        <v>137</v>
      </c>
      <c r="AL8" s="938"/>
      <c r="AM8" s="761"/>
      <c r="AN8" s="657"/>
      <c r="AO8" s="673"/>
      <c r="AP8" s="789"/>
      <c r="AQ8" s="657"/>
      <c r="AR8" s="673"/>
      <c r="AS8" s="657"/>
      <c r="AT8" s="756"/>
    </row>
    <row r="9" spans="1:47" s="103" customFormat="1" ht="11.25" customHeight="1" thickBot="1">
      <c r="A9" s="619"/>
      <c r="B9" s="619"/>
      <c r="C9" s="905"/>
      <c r="D9" s="871"/>
      <c r="E9" s="366"/>
      <c r="F9" s="366"/>
      <c r="G9" s="366"/>
      <c r="H9" s="365"/>
      <c r="I9" s="366"/>
      <c r="J9" s="873"/>
      <c r="K9" s="365"/>
      <c r="L9" s="366"/>
      <c r="M9" s="873"/>
      <c r="N9" s="365"/>
      <c r="O9" s="366"/>
      <c r="P9" s="831"/>
      <c r="Q9" s="831"/>
      <c r="R9" s="847"/>
      <c r="S9" s="848"/>
      <c r="T9" s="848"/>
      <c r="U9" s="848"/>
      <c r="V9" s="849"/>
      <c r="W9" s="731"/>
      <c r="X9" s="970" t="s">
        <v>377</v>
      </c>
      <c r="Y9" s="761"/>
      <c r="Z9" s="761"/>
      <c r="AA9" s="761"/>
      <c r="AB9" s="761"/>
      <c r="AC9" s="761"/>
      <c r="AD9" s="761"/>
      <c r="AE9" s="761"/>
      <c r="AF9" s="761"/>
      <c r="AG9" s="761"/>
      <c r="AH9" s="761"/>
      <c r="AI9" s="851"/>
      <c r="AJ9" s="903"/>
      <c r="AK9" s="774"/>
      <c r="AL9" s="201"/>
      <c r="AM9" s="201"/>
      <c r="AN9" s="790"/>
      <c r="AO9" s="791"/>
      <c r="AP9" s="792"/>
      <c r="AQ9" s="790"/>
      <c r="AR9" s="791"/>
      <c r="AS9" s="757"/>
      <c r="AT9" s="758"/>
    </row>
    <row r="10" spans="1:47" s="103" customFormat="1" ht="7.5" customHeight="1">
      <c r="A10" s="866" t="s">
        <v>74</v>
      </c>
      <c r="B10" s="819" t="s">
        <v>82</v>
      </c>
      <c r="C10" s="820"/>
      <c r="D10" s="698"/>
      <c r="E10" s="779"/>
      <c r="F10" s="779"/>
      <c r="G10" s="779"/>
      <c r="H10" s="698"/>
      <c r="I10" s="779"/>
      <c r="J10" s="779"/>
      <c r="K10" s="699" t="str">
        <f>IF(D10&amp;H10="","",SUM(D10,H10))</f>
        <v/>
      </c>
      <c r="L10" s="700"/>
      <c r="M10" s="743"/>
      <c r="N10" s="698"/>
      <c r="O10" s="779"/>
      <c r="P10" s="698"/>
      <c r="Q10" s="880" t="str">
        <f>IF(N10&amp;P10="","",SUM(N10,P10))</f>
        <v/>
      </c>
      <c r="R10" s="699" t="str">
        <f>IF(K10&amp;Q10="","",SUM(K10,Q10))</f>
        <v/>
      </c>
      <c r="S10" s="700"/>
      <c r="T10" s="700"/>
      <c r="U10" s="700"/>
      <c r="V10" s="701"/>
      <c r="W10" s="731"/>
      <c r="X10" s="774"/>
      <c r="Y10" s="201"/>
      <c r="Z10" s="201"/>
      <c r="AA10" s="201"/>
      <c r="AB10" s="201"/>
      <c r="AC10" s="201"/>
      <c r="AD10" s="201"/>
      <c r="AE10" s="201"/>
      <c r="AF10" s="201"/>
      <c r="AG10" s="201"/>
      <c r="AH10" s="201"/>
      <c r="AI10" s="800"/>
      <c r="AJ10" s="903"/>
      <c r="AK10" s="842"/>
      <c r="AL10" s="828"/>
      <c r="AM10" s="828"/>
      <c r="AN10" s="674"/>
      <c r="AO10" s="675"/>
      <c r="AP10" s="793"/>
      <c r="AQ10" s="674"/>
      <c r="AR10" s="675"/>
      <c r="AS10" s="759"/>
      <c r="AT10" s="760"/>
      <c r="AU10" s="104"/>
    </row>
    <row r="11" spans="1:47" s="103" customFormat="1" ht="8.25" customHeight="1">
      <c r="A11" s="867"/>
      <c r="B11" s="363"/>
      <c r="C11" s="822"/>
      <c r="D11" s="662"/>
      <c r="E11" s="662"/>
      <c r="F11" s="662"/>
      <c r="G11" s="662"/>
      <c r="H11" s="662"/>
      <c r="I11" s="662"/>
      <c r="J11" s="662"/>
      <c r="K11" s="702"/>
      <c r="L11" s="703"/>
      <c r="M11" s="915"/>
      <c r="N11" s="662"/>
      <c r="O11" s="662"/>
      <c r="P11" s="662"/>
      <c r="Q11" s="663" t="str">
        <f>IF(AND(J11="",N11=""),"",SUM(J11,N11))</f>
        <v/>
      </c>
      <c r="R11" s="702"/>
      <c r="S11" s="703"/>
      <c r="T11" s="703"/>
      <c r="U11" s="703"/>
      <c r="V11" s="704"/>
      <c r="W11" s="731"/>
      <c r="X11" s="774"/>
      <c r="Y11" s="201"/>
      <c r="Z11" s="201"/>
      <c r="AA11" s="201"/>
      <c r="AB11" s="201"/>
      <c r="AC11" s="201"/>
      <c r="AD11" s="201"/>
      <c r="AE11" s="201"/>
      <c r="AF11" s="201"/>
      <c r="AG11" s="201"/>
      <c r="AH11" s="201"/>
      <c r="AI11" s="800"/>
      <c r="AJ11" s="903"/>
      <c r="AK11" s="937" t="s">
        <v>138</v>
      </c>
      <c r="AL11" s="938"/>
      <c r="AM11" s="761"/>
      <c r="AN11" s="657"/>
      <c r="AO11" s="673"/>
      <c r="AP11" s="789"/>
      <c r="AQ11" s="657"/>
      <c r="AR11" s="673"/>
      <c r="AS11" s="657"/>
      <c r="AT11" s="756"/>
    </row>
    <row r="12" spans="1:47" s="103" customFormat="1" ht="4.5" customHeight="1">
      <c r="A12" s="867"/>
      <c r="B12" s="359" t="s">
        <v>83</v>
      </c>
      <c r="C12" s="872"/>
      <c r="D12" s="661"/>
      <c r="E12" s="662"/>
      <c r="F12" s="662"/>
      <c r="G12" s="662"/>
      <c r="H12" s="661"/>
      <c r="I12" s="662"/>
      <c r="J12" s="662"/>
      <c r="K12" s="723" t="str">
        <f>IF(D12&amp;H12="","",SUM(D12,H12))</f>
        <v/>
      </c>
      <c r="L12" s="817"/>
      <c r="M12" s="904"/>
      <c r="N12" s="661"/>
      <c r="O12" s="662"/>
      <c r="P12" s="661"/>
      <c r="Q12" s="663" t="str">
        <f>IF(N12&amp;P12="","",SUM(N12,P12))</f>
        <v/>
      </c>
      <c r="R12" s="723" t="str">
        <f>IF(K12&amp;Q12="","",SUM(K12,Q12))</f>
        <v/>
      </c>
      <c r="S12" s="817"/>
      <c r="T12" s="817"/>
      <c r="U12" s="817"/>
      <c r="V12" s="818"/>
      <c r="W12" s="731"/>
      <c r="X12" s="842"/>
      <c r="Y12" s="828"/>
      <c r="Z12" s="828"/>
      <c r="AA12" s="828"/>
      <c r="AB12" s="828"/>
      <c r="AC12" s="828"/>
      <c r="AD12" s="828"/>
      <c r="AE12" s="828"/>
      <c r="AF12" s="828"/>
      <c r="AG12" s="828"/>
      <c r="AH12" s="828"/>
      <c r="AI12" s="802"/>
      <c r="AJ12" s="903"/>
      <c r="AK12" s="774"/>
      <c r="AL12" s="201"/>
      <c r="AM12" s="201"/>
      <c r="AN12" s="790"/>
      <c r="AO12" s="791"/>
      <c r="AP12" s="792"/>
      <c r="AQ12" s="790"/>
      <c r="AR12" s="791"/>
      <c r="AS12" s="757"/>
      <c r="AT12" s="758"/>
    </row>
    <row r="13" spans="1:47" ht="6.75" customHeight="1">
      <c r="A13" s="867"/>
      <c r="B13" s="361"/>
      <c r="C13" s="821"/>
      <c r="D13" s="662"/>
      <c r="E13" s="662"/>
      <c r="F13" s="662"/>
      <c r="G13" s="662"/>
      <c r="H13" s="662"/>
      <c r="I13" s="662"/>
      <c r="J13" s="662"/>
      <c r="K13" s="748"/>
      <c r="L13" s="749"/>
      <c r="M13" s="806"/>
      <c r="N13" s="662"/>
      <c r="O13" s="662"/>
      <c r="P13" s="662"/>
      <c r="Q13" s="663" t="str">
        <f>IF(AND(J13="",N13=""),"",SUM(J13,N13))</f>
        <v/>
      </c>
      <c r="R13" s="748"/>
      <c r="S13" s="749"/>
      <c r="T13" s="749"/>
      <c r="U13" s="749"/>
      <c r="V13" s="750"/>
      <c r="W13" s="731"/>
      <c r="X13" s="841"/>
      <c r="Y13" s="776"/>
      <c r="Z13" s="359" t="s">
        <v>75</v>
      </c>
      <c r="AA13" s="360"/>
      <c r="AB13" s="872"/>
      <c r="AC13" s="359" t="s">
        <v>76</v>
      </c>
      <c r="AD13" s="761"/>
      <c r="AE13" s="761"/>
      <c r="AF13" s="359" t="s">
        <v>99</v>
      </c>
      <c r="AG13" s="761"/>
      <c r="AH13" s="761"/>
      <c r="AI13" s="851"/>
      <c r="AJ13" s="903"/>
      <c r="AK13" s="842"/>
      <c r="AL13" s="828"/>
      <c r="AM13" s="828"/>
      <c r="AN13" s="674"/>
      <c r="AO13" s="675"/>
      <c r="AP13" s="793"/>
      <c r="AQ13" s="674"/>
      <c r="AR13" s="675"/>
      <c r="AS13" s="759"/>
      <c r="AT13" s="760"/>
    </row>
    <row r="14" spans="1:47" ht="4.5" customHeight="1" thickBot="1">
      <c r="A14" s="867"/>
      <c r="B14" s="361"/>
      <c r="C14" s="821"/>
      <c r="D14" s="808"/>
      <c r="E14" s="808"/>
      <c r="F14" s="808"/>
      <c r="G14" s="808"/>
      <c r="H14" s="808"/>
      <c r="I14" s="808"/>
      <c r="J14" s="808"/>
      <c r="K14" s="748"/>
      <c r="L14" s="749"/>
      <c r="M14" s="806"/>
      <c r="N14" s="808"/>
      <c r="O14" s="808"/>
      <c r="P14" s="808"/>
      <c r="Q14" s="722" t="str">
        <f>IF(AND(J14="",N14=""),"",SUM(J14,N14))</f>
        <v/>
      </c>
      <c r="R14" s="748"/>
      <c r="S14" s="749"/>
      <c r="T14" s="749"/>
      <c r="U14" s="749"/>
      <c r="V14" s="750"/>
      <c r="W14" s="731"/>
      <c r="X14" s="774"/>
      <c r="Y14" s="777"/>
      <c r="Z14" s="361"/>
      <c r="AA14" s="362"/>
      <c r="AB14" s="821"/>
      <c r="AC14" s="762"/>
      <c r="AD14" s="201"/>
      <c r="AE14" s="201"/>
      <c r="AF14" s="762"/>
      <c r="AG14" s="201"/>
      <c r="AH14" s="201"/>
      <c r="AI14" s="800"/>
      <c r="AJ14" s="903"/>
      <c r="AK14" s="937" t="s">
        <v>140</v>
      </c>
      <c r="AL14" s="938"/>
      <c r="AM14" s="761"/>
      <c r="AN14" s="657"/>
      <c r="AO14" s="673"/>
      <c r="AP14" s="789"/>
      <c r="AQ14" s="657"/>
      <c r="AR14" s="673"/>
      <c r="AS14" s="657"/>
      <c r="AT14" s="756"/>
    </row>
    <row r="15" spans="1:47" ht="5.25" customHeight="1">
      <c r="A15" s="867"/>
      <c r="B15" s="885" t="s">
        <v>88</v>
      </c>
      <c r="C15" s="886"/>
      <c r="D15" s="699" t="str">
        <f>IF(D10&amp;D12="","",SUM(D10,D12))</f>
        <v/>
      </c>
      <c r="E15" s="700"/>
      <c r="F15" s="700"/>
      <c r="G15" s="743"/>
      <c r="H15" s="699" t="str">
        <f>IF(H10&amp;H12="","",SUM(H10,H12))</f>
        <v/>
      </c>
      <c r="I15" s="700"/>
      <c r="J15" s="743"/>
      <c r="K15" s="699" t="str">
        <f>IF(K10&amp;K12="","",SUM(K10,K12))</f>
        <v/>
      </c>
      <c r="L15" s="700"/>
      <c r="M15" s="743"/>
      <c r="N15" s="880" t="str">
        <f>IF(N10&amp;N12="","",SUM(N10,N12))</f>
        <v/>
      </c>
      <c r="O15" s="880" t="str">
        <f>IF(AND(O10="",O12=""),"",SUM(O10,O12))</f>
        <v/>
      </c>
      <c r="P15" s="880" t="str">
        <f>IF(P10&amp;P12="","",SUM(P10,P12))</f>
        <v/>
      </c>
      <c r="Q15" s="880" t="str">
        <f>IF(Q10&amp;Q12="","",SUM(Q10,Q12))</f>
        <v/>
      </c>
      <c r="R15" s="699" t="str">
        <f>IF(R10&amp;R12="","",SUM(R10,R12))</f>
        <v/>
      </c>
      <c r="S15" s="700"/>
      <c r="T15" s="700"/>
      <c r="U15" s="700"/>
      <c r="V15" s="701"/>
      <c r="W15" s="731"/>
      <c r="X15" s="842"/>
      <c r="Y15" s="843"/>
      <c r="Z15" s="363"/>
      <c r="AA15" s="364"/>
      <c r="AB15" s="822"/>
      <c r="AC15" s="801"/>
      <c r="AD15" s="828"/>
      <c r="AE15" s="828"/>
      <c r="AF15" s="801"/>
      <c r="AG15" s="828"/>
      <c r="AH15" s="828"/>
      <c r="AI15" s="802"/>
      <c r="AJ15" s="903"/>
      <c r="AK15" s="774"/>
      <c r="AL15" s="201"/>
      <c r="AM15" s="201"/>
      <c r="AN15" s="790"/>
      <c r="AO15" s="791"/>
      <c r="AP15" s="792"/>
      <c r="AQ15" s="790"/>
      <c r="AR15" s="791"/>
      <c r="AS15" s="757"/>
      <c r="AT15" s="758"/>
    </row>
    <row r="16" spans="1:47" s="106" customFormat="1" ht="9.75" customHeight="1" thickBot="1">
      <c r="A16" s="867"/>
      <c r="B16" s="887"/>
      <c r="C16" s="888"/>
      <c r="D16" s="748"/>
      <c r="E16" s="749"/>
      <c r="F16" s="749"/>
      <c r="G16" s="806"/>
      <c r="H16" s="748"/>
      <c r="I16" s="749"/>
      <c r="J16" s="806"/>
      <c r="K16" s="748"/>
      <c r="L16" s="749"/>
      <c r="M16" s="806"/>
      <c r="N16" s="663" t="str">
        <f>IF(AND(N11="",N13=""),"",SUM(N11,N13))</f>
        <v/>
      </c>
      <c r="O16" s="663" t="str">
        <f>IF(AND(O11="",O13=""),"",SUM(O11,O13))</f>
        <v/>
      </c>
      <c r="P16" s="663" t="str">
        <f>IF(AND(P11="",P13=""),"",SUM(P11,P13))</f>
        <v/>
      </c>
      <c r="Q16" s="663" t="str">
        <f>IF(AND(Q11="",Q13=""),"",SUM(Q11,Q13))</f>
        <v/>
      </c>
      <c r="R16" s="748"/>
      <c r="S16" s="749"/>
      <c r="T16" s="749"/>
      <c r="U16" s="749"/>
      <c r="V16" s="750"/>
      <c r="W16" s="731"/>
      <c r="X16" s="961" t="s">
        <v>114</v>
      </c>
      <c r="Y16" s="776"/>
      <c r="Z16" s="657"/>
      <c r="AA16" s="673"/>
      <c r="AB16" s="789"/>
      <c r="AC16" s="657"/>
      <c r="AD16" s="825"/>
      <c r="AE16" s="825"/>
      <c r="AF16" s="723" t="str">
        <f>IF(Z16&amp;AC16="","",SUM(Z16,AC16))</f>
        <v/>
      </c>
      <c r="AG16" s="825"/>
      <c r="AH16" s="825"/>
      <c r="AI16" s="756"/>
      <c r="AJ16" s="903"/>
      <c r="AK16" s="842"/>
      <c r="AL16" s="828"/>
      <c r="AM16" s="828"/>
      <c r="AN16" s="674"/>
      <c r="AO16" s="675"/>
      <c r="AP16" s="793"/>
      <c r="AQ16" s="674"/>
      <c r="AR16" s="675"/>
      <c r="AS16" s="759"/>
      <c r="AT16" s="760"/>
    </row>
    <row r="17" spans="1:46" s="106" customFormat="1" ht="0.75" customHeight="1" thickBot="1">
      <c r="A17" s="867"/>
      <c r="B17" s="889"/>
      <c r="C17" s="890"/>
      <c r="D17" s="807"/>
      <c r="E17" s="718"/>
      <c r="F17" s="718"/>
      <c r="G17" s="744"/>
      <c r="H17" s="807"/>
      <c r="I17" s="718"/>
      <c r="J17" s="744"/>
      <c r="K17" s="807"/>
      <c r="L17" s="718"/>
      <c r="M17" s="744"/>
      <c r="N17" s="676" t="str">
        <f>IF(AND(N12="",N14=""),"",SUM(N12,N14))</f>
        <v/>
      </c>
      <c r="O17" s="676" t="str">
        <f>IF(AND(O12="",O14=""),"",SUM(O12,O14))</f>
        <v/>
      </c>
      <c r="P17" s="676" t="str">
        <f>IF(AND(P12="",P14=""),"",SUM(P12,P14))</f>
        <v/>
      </c>
      <c r="Q17" s="676" t="str">
        <f>IF(AND(Q12="",Q14=""),"",SUM(Q12,Q14))</f>
        <v/>
      </c>
      <c r="R17" s="807"/>
      <c r="S17" s="718"/>
      <c r="T17" s="718"/>
      <c r="U17" s="718"/>
      <c r="V17" s="719"/>
      <c r="W17" s="731"/>
      <c r="X17" s="774"/>
      <c r="Y17" s="777"/>
      <c r="Z17" s="790"/>
      <c r="AA17" s="791"/>
      <c r="AB17" s="792"/>
      <c r="AC17" s="757"/>
      <c r="AD17" s="826"/>
      <c r="AE17" s="826"/>
      <c r="AF17" s="757"/>
      <c r="AG17" s="826"/>
      <c r="AH17" s="826"/>
      <c r="AI17" s="758"/>
      <c r="AJ17" s="903"/>
      <c r="AK17" s="937" t="s">
        <v>141</v>
      </c>
      <c r="AL17" s="938"/>
      <c r="AM17" s="761"/>
      <c r="AN17" s="657"/>
      <c r="AO17" s="673"/>
      <c r="AP17" s="789"/>
      <c r="AQ17" s="657"/>
      <c r="AR17" s="673"/>
      <c r="AS17" s="657"/>
      <c r="AT17" s="756"/>
    </row>
    <row r="18" spans="1:46" s="106" customFormat="1" ht="6" customHeight="1">
      <c r="A18" s="867"/>
      <c r="B18" s="819" t="s">
        <v>81</v>
      </c>
      <c r="C18" s="820"/>
      <c r="D18" s="739"/>
      <c r="E18" s="906"/>
      <c r="F18" s="906"/>
      <c r="G18" s="906"/>
      <c r="H18" s="698"/>
      <c r="I18" s="779"/>
      <c r="J18" s="779"/>
      <c r="K18" s="699" t="str">
        <f>IF(D18&amp;H18="","",SUM(D18,H18))</f>
        <v/>
      </c>
      <c r="L18" s="700"/>
      <c r="M18" s="743"/>
      <c r="N18" s="739"/>
      <c r="O18" s="740"/>
      <c r="P18" s="909"/>
      <c r="Q18" s="803" t="str">
        <f>IF(N18&amp;P18="","",SUM(N18,P18))</f>
        <v/>
      </c>
      <c r="R18" s="699" t="str">
        <f>IF(K18&amp;Q18="","",SUM(K18,Q18))</f>
        <v/>
      </c>
      <c r="S18" s="700"/>
      <c r="T18" s="700"/>
      <c r="U18" s="700"/>
      <c r="V18" s="701"/>
      <c r="W18" s="731"/>
      <c r="X18" s="842"/>
      <c r="Y18" s="843"/>
      <c r="Z18" s="674"/>
      <c r="AA18" s="675"/>
      <c r="AB18" s="793"/>
      <c r="AC18" s="759"/>
      <c r="AD18" s="827"/>
      <c r="AE18" s="827"/>
      <c r="AF18" s="759"/>
      <c r="AG18" s="827"/>
      <c r="AH18" s="827"/>
      <c r="AI18" s="760"/>
      <c r="AJ18" s="903"/>
      <c r="AK18" s="774"/>
      <c r="AL18" s="201"/>
      <c r="AM18" s="201"/>
      <c r="AN18" s="790"/>
      <c r="AO18" s="791"/>
      <c r="AP18" s="792"/>
      <c r="AQ18" s="790"/>
      <c r="AR18" s="791"/>
      <c r="AS18" s="757"/>
      <c r="AT18" s="758"/>
    </row>
    <row r="19" spans="1:46" s="106" customFormat="1" ht="9.75" customHeight="1" thickBot="1">
      <c r="A19" s="867"/>
      <c r="B19" s="365"/>
      <c r="C19" s="873"/>
      <c r="D19" s="741"/>
      <c r="E19" s="780"/>
      <c r="F19" s="780"/>
      <c r="G19" s="780"/>
      <c r="H19" s="662"/>
      <c r="I19" s="662"/>
      <c r="J19" s="662"/>
      <c r="K19" s="807"/>
      <c r="L19" s="718"/>
      <c r="M19" s="744"/>
      <c r="N19" s="741"/>
      <c r="O19" s="742"/>
      <c r="P19" s="910"/>
      <c r="Q19" s="805" t="str">
        <f>IF(AND(J19="",N19=""),"",SUM(J19,N19))</f>
        <v/>
      </c>
      <c r="R19" s="807"/>
      <c r="S19" s="718"/>
      <c r="T19" s="718"/>
      <c r="U19" s="718"/>
      <c r="V19" s="719"/>
      <c r="W19" s="731"/>
      <c r="X19" s="961" t="s">
        <v>123</v>
      </c>
      <c r="Y19" s="776"/>
      <c r="Z19" s="657"/>
      <c r="AA19" s="673"/>
      <c r="AB19" s="789"/>
      <c r="AC19" s="657"/>
      <c r="AD19" s="825"/>
      <c r="AE19" s="825"/>
      <c r="AF19" s="723" t="str">
        <f>IF(Z19&amp;AC19="","",SUM(Z19,AC19))</f>
        <v/>
      </c>
      <c r="AG19" s="825"/>
      <c r="AH19" s="825"/>
      <c r="AI19" s="756"/>
      <c r="AJ19" s="903"/>
      <c r="AK19" s="774"/>
      <c r="AL19" s="201"/>
      <c r="AM19" s="201"/>
      <c r="AN19" s="790"/>
      <c r="AO19" s="791"/>
      <c r="AP19" s="792"/>
      <c r="AQ19" s="790"/>
      <c r="AR19" s="791"/>
      <c r="AS19" s="757"/>
      <c r="AT19" s="758"/>
    </row>
    <row r="20" spans="1:46" s="103" customFormat="1" ht="3" customHeight="1">
      <c r="A20" s="867"/>
      <c r="B20" s="885" t="s">
        <v>84</v>
      </c>
      <c r="C20" s="886"/>
      <c r="D20" s="699" t="str">
        <f>IF(D15&amp;D18="","",SUM(D15,D18))</f>
        <v/>
      </c>
      <c r="E20" s="700"/>
      <c r="F20" s="700"/>
      <c r="G20" s="700"/>
      <c r="H20" s="699" t="str">
        <f>IF(H15&amp;H18="","",SUM(H15,H18))</f>
        <v/>
      </c>
      <c r="I20" s="700"/>
      <c r="J20" s="743"/>
      <c r="K20" s="699" t="str">
        <f>IF(K15&amp;K18="","",SUM(K15,K18))</f>
        <v/>
      </c>
      <c r="L20" s="700"/>
      <c r="M20" s="743"/>
      <c r="N20" s="699" t="str">
        <f>IF(N15&amp;N18="","",SUM(N15,N18))</f>
        <v/>
      </c>
      <c r="O20" s="743"/>
      <c r="P20" s="803" t="str">
        <f>IF(P15&amp;P18="","",SUM(P15,P18))</f>
        <v/>
      </c>
      <c r="Q20" s="803" t="str">
        <f>IF(Q15&amp;Q18="","",SUM(Q15,Q18))</f>
        <v/>
      </c>
      <c r="R20" s="699" t="str">
        <f>IF(AND(R15="",R18=""),"",SUM(R15,R18))</f>
        <v/>
      </c>
      <c r="S20" s="700"/>
      <c r="T20" s="838" t="s">
        <v>93</v>
      </c>
      <c r="U20" s="832" t="str">
        <f>IF(R20="","",IF(S34&amp;S44="",R20,IF(S34="",R20+S44,IF(S44="",R20-S34,R20-S34+S44))))</f>
        <v/>
      </c>
      <c r="V20" s="835" t="s">
        <v>28</v>
      </c>
      <c r="W20" s="731"/>
      <c r="X20" s="774"/>
      <c r="Y20" s="777"/>
      <c r="Z20" s="790"/>
      <c r="AA20" s="791"/>
      <c r="AB20" s="792"/>
      <c r="AC20" s="757"/>
      <c r="AD20" s="826"/>
      <c r="AE20" s="826"/>
      <c r="AF20" s="757"/>
      <c r="AG20" s="826"/>
      <c r="AH20" s="826"/>
      <c r="AI20" s="758"/>
      <c r="AJ20" s="903"/>
      <c r="AK20" s="842"/>
      <c r="AL20" s="828"/>
      <c r="AM20" s="828"/>
      <c r="AN20" s="674"/>
      <c r="AO20" s="675"/>
      <c r="AP20" s="793"/>
      <c r="AQ20" s="674"/>
      <c r="AR20" s="675"/>
      <c r="AS20" s="759"/>
      <c r="AT20" s="760"/>
    </row>
    <row r="21" spans="1:46" s="103" customFormat="1" ht="3.75" customHeight="1">
      <c r="A21" s="867"/>
      <c r="B21" s="887"/>
      <c r="C21" s="888"/>
      <c r="D21" s="748"/>
      <c r="E21" s="749"/>
      <c r="F21" s="749"/>
      <c r="G21" s="749"/>
      <c r="H21" s="748"/>
      <c r="I21" s="749"/>
      <c r="J21" s="806"/>
      <c r="K21" s="748"/>
      <c r="L21" s="749"/>
      <c r="M21" s="806"/>
      <c r="N21" s="748"/>
      <c r="O21" s="806"/>
      <c r="P21" s="804"/>
      <c r="Q21" s="804"/>
      <c r="R21" s="748"/>
      <c r="S21" s="749"/>
      <c r="T21" s="839"/>
      <c r="U21" s="833"/>
      <c r="V21" s="836"/>
      <c r="W21" s="731"/>
      <c r="X21" s="842"/>
      <c r="Y21" s="843"/>
      <c r="Z21" s="674"/>
      <c r="AA21" s="675"/>
      <c r="AB21" s="793"/>
      <c r="AC21" s="759"/>
      <c r="AD21" s="827"/>
      <c r="AE21" s="827"/>
      <c r="AF21" s="759"/>
      <c r="AG21" s="827"/>
      <c r="AH21" s="827"/>
      <c r="AI21" s="760"/>
      <c r="AJ21" s="903"/>
      <c r="AK21" s="937" t="s">
        <v>142</v>
      </c>
      <c r="AL21" s="938"/>
      <c r="AM21" s="761"/>
      <c r="AN21" s="657"/>
      <c r="AO21" s="673"/>
      <c r="AP21" s="789"/>
      <c r="AQ21" s="657"/>
      <c r="AR21" s="673"/>
      <c r="AS21" s="657"/>
      <c r="AT21" s="756"/>
    </row>
    <row r="22" spans="1:46" s="103" customFormat="1" ht="9" customHeight="1" thickBot="1">
      <c r="A22" s="868"/>
      <c r="B22" s="889"/>
      <c r="C22" s="890"/>
      <c r="D22" s="807"/>
      <c r="E22" s="718"/>
      <c r="F22" s="718"/>
      <c r="G22" s="718"/>
      <c r="H22" s="807"/>
      <c r="I22" s="718"/>
      <c r="J22" s="744"/>
      <c r="K22" s="807"/>
      <c r="L22" s="718"/>
      <c r="M22" s="744"/>
      <c r="N22" s="807"/>
      <c r="O22" s="744"/>
      <c r="P22" s="805"/>
      <c r="Q22" s="805"/>
      <c r="R22" s="807"/>
      <c r="S22" s="718"/>
      <c r="T22" s="840"/>
      <c r="U22" s="834"/>
      <c r="V22" s="837"/>
      <c r="W22" s="731"/>
      <c r="X22" s="977" t="s">
        <v>132</v>
      </c>
      <c r="Y22" s="940" t="s">
        <v>109</v>
      </c>
      <c r="Z22" s="359" t="s">
        <v>124</v>
      </c>
      <c r="AA22" s="360"/>
      <c r="AB22" s="360"/>
      <c r="AC22" s="761"/>
      <c r="AD22" s="761"/>
      <c r="AE22" s="761"/>
      <c r="AF22" s="761"/>
      <c r="AG22" s="761"/>
      <c r="AH22" s="761"/>
      <c r="AI22" s="851"/>
      <c r="AJ22" s="903"/>
      <c r="AK22" s="774"/>
      <c r="AL22" s="201"/>
      <c r="AM22" s="201"/>
      <c r="AN22" s="790"/>
      <c r="AO22" s="791"/>
      <c r="AP22" s="792"/>
      <c r="AQ22" s="790"/>
      <c r="AR22" s="791"/>
      <c r="AS22" s="757"/>
      <c r="AT22" s="758"/>
    </row>
    <row r="23" spans="1:46" s="106" customFormat="1" ht="6.75" customHeight="1">
      <c r="A23" s="867" t="s">
        <v>358</v>
      </c>
      <c r="B23" s="361" t="s">
        <v>85</v>
      </c>
      <c r="C23" s="821"/>
      <c r="D23" s="745"/>
      <c r="E23" s="746"/>
      <c r="F23" s="746"/>
      <c r="G23" s="746"/>
      <c r="H23" s="745"/>
      <c r="I23" s="746"/>
      <c r="J23" s="746"/>
      <c r="K23" s="747" t="str">
        <f>IF(D23&amp;H23="","",SUM(D23,H23))</f>
        <v/>
      </c>
      <c r="L23" s="747"/>
      <c r="M23" s="747"/>
      <c r="N23" s="745"/>
      <c r="O23" s="746"/>
      <c r="P23" s="745"/>
      <c r="Q23" s="747" t="str">
        <f>IF(N23&amp;P23="","",SUM(N23,P23))</f>
        <v/>
      </c>
      <c r="R23" s="748" t="str">
        <f>IF(K23&amp;Q23="","",SUM(K23,Q23))</f>
        <v/>
      </c>
      <c r="S23" s="749"/>
      <c r="T23" s="749"/>
      <c r="U23" s="749"/>
      <c r="V23" s="750"/>
      <c r="W23" s="731"/>
      <c r="X23" s="978"/>
      <c r="Y23" s="941"/>
      <c r="Z23" s="762"/>
      <c r="AA23" s="201"/>
      <c r="AB23" s="201"/>
      <c r="AC23" s="201"/>
      <c r="AD23" s="201"/>
      <c r="AE23" s="201"/>
      <c r="AF23" s="201"/>
      <c r="AG23" s="201"/>
      <c r="AH23" s="201"/>
      <c r="AI23" s="800"/>
      <c r="AJ23" s="903"/>
      <c r="AK23" s="842"/>
      <c r="AL23" s="828"/>
      <c r="AM23" s="828"/>
      <c r="AN23" s="674"/>
      <c r="AO23" s="675"/>
      <c r="AP23" s="793"/>
      <c r="AQ23" s="674"/>
      <c r="AR23" s="675"/>
      <c r="AS23" s="759"/>
      <c r="AT23" s="760"/>
    </row>
    <row r="24" spans="1:46" s="106" customFormat="1" ht="0.75" customHeight="1">
      <c r="A24" s="867"/>
      <c r="B24" s="361"/>
      <c r="C24" s="821"/>
      <c r="D24" s="662"/>
      <c r="E24" s="662"/>
      <c r="F24" s="662"/>
      <c r="G24" s="662"/>
      <c r="H24" s="662"/>
      <c r="I24" s="662"/>
      <c r="J24" s="662"/>
      <c r="K24" s="663"/>
      <c r="L24" s="663"/>
      <c r="M24" s="663"/>
      <c r="N24" s="662"/>
      <c r="O24" s="662"/>
      <c r="P24" s="662"/>
      <c r="Q24" s="663" t="str">
        <f>IF(AND(J24="",N24=""),"",SUM(J24,N24))</f>
        <v/>
      </c>
      <c r="R24" s="748"/>
      <c r="S24" s="749"/>
      <c r="T24" s="749"/>
      <c r="U24" s="749"/>
      <c r="V24" s="750"/>
      <c r="W24" s="731"/>
      <c r="X24" s="978"/>
      <c r="Y24" s="941"/>
      <c r="Z24" s="801"/>
      <c r="AA24" s="828"/>
      <c r="AB24" s="828"/>
      <c r="AC24" s="828"/>
      <c r="AD24" s="828"/>
      <c r="AE24" s="828"/>
      <c r="AF24" s="828"/>
      <c r="AG24" s="828"/>
      <c r="AH24" s="828"/>
      <c r="AI24" s="802"/>
      <c r="AJ24" s="903"/>
      <c r="AK24" s="108"/>
      <c r="AL24" s="109"/>
      <c r="AM24" s="109"/>
      <c r="AN24" s="657"/>
      <c r="AO24" s="673"/>
      <c r="AP24" s="789"/>
      <c r="AQ24" s="657"/>
      <c r="AR24" s="673"/>
      <c r="AS24" s="657"/>
      <c r="AT24" s="756"/>
    </row>
    <row r="25" spans="1:46" s="106" customFormat="1" ht="8.25" customHeight="1">
      <c r="A25" s="867"/>
      <c r="B25" s="363"/>
      <c r="C25" s="822"/>
      <c r="D25" s="662"/>
      <c r="E25" s="662"/>
      <c r="F25" s="662"/>
      <c r="G25" s="662"/>
      <c r="H25" s="662"/>
      <c r="I25" s="662"/>
      <c r="J25" s="662"/>
      <c r="K25" s="663"/>
      <c r="L25" s="663"/>
      <c r="M25" s="663"/>
      <c r="N25" s="662"/>
      <c r="O25" s="662"/>
      <c r="P25" s="662"/>
      <c r="Q25" s="663" t="str">
        <f>IF(AND(J25="",N25=""),"",SUM(J25,N25))</f>
        <v/>
      </c>
      <c r="R25" s="702"/>
      <c r="S25" s="703"/>
      <c r="T25" s="703"/>
      <c r="U25" s="703"/>
      <c r="V25" s="704"/>
      <c r="W25" s="731"/>
      <c r="X25" s="978"/>
      <c r="Y25" s="941"/>
      <c r="Z25" s="359" t="s">
        <v>75</v>
      </c>
      <c r="AA25" s="360"/>
      <c r="AB25" s="872"/>
      <c r="AC25" s="359" t="s">
        <v>76</v>
      </c>
      <c r="AD25" s="761"/>
      <c r="AE25" s="761"/>
      <c r="AF25" s="359" t="s">
        <v>99</v>
      </c>
      <c r="AG25" s="761"/>
      <c r="AH25" s="761"/>
      <c r="AI25" s="851"/>
      <c r="AJ25" s="903"/>
      <c r="AK25" s="971" t="s">
        <v>108</v>
      </c>
      <c r="AL25" s="618"/>
      <c r="AM25" s="201"/>
      <c r="AN25" s="790"/>
      <c r="AO25" s="791"/>
      <c r="AP25" s="792"/>
      <c r="AQ25" s="790"/>
      <c r="AR25" s="791"/>
      <c r="AS25" s="757"/>
      <c r="AT25" s="758"/>
    </row>
    <row r="26" spans="1:46" s="106" customFormat="1" ht="8.25" customHeight="1">
      <c r="A26" s="867"/>
      <c r="B26" s="359" t="s">
        <v>86</v>
      </c>
      <c r="C26" s="872"/>
      <c r="D26" s="661"/>
      <c r="E26" s="662"/>
      <c r="F26" s="662"/>
      <c r="G26" s="662"/>
      <c r="H26" s="661"/>
      <c r="I26" s="662"/>
      <c r="J26" s="662"/>
      <c r="K26" s="747" t="str">
        <f>IF(D26&amp;H26="","",SUM(D26,H26))</f>
        <v/>
      </c>
      <c r="L26" s="747"/>
      <c r="M26" s="747"/>
      <c r="N26" s="663"/>
      <c r="O26" s="663"/>
      <c r="P26" s="663"/>
      <c r="Q26" s="663"/>
      <c r="R26" s="723" t="str">
        <f>IF(K26&amp;Q26="","",SUM(K26,Q26))</f>
        <v/>
      </c>
      <c r="S26" s="817"/>
      <c r="T26" s="817"/>
      <c r="U26" s="817"/>
      <c r="V26" s="818"/>
      <c r="W26" s="731"/>
      <c r="X26" s="979"/>
      <c r="Y26" s="942"/>
      <c r="Z26" s="363"/>
      <c r="AA26" s="364"/>
      <c r="AB26" s="822"/>
      <c r="AC26" s="801"/>
      <c r="AD26" s="828"/>
      <c r="AE26" s="828"/>
      <c r="AF26" s="801"/>
      <c r="AG26" s="828"/>
      <c r="AH26" s="828"/>
      <c r="AI26" s="802"/>
      <c r="AJ26" s="903"/>
      <c r="AK26" s="934"/>
      <c r="AL26" s="935"/>
      <c r="AM26" s="201"/>
      <c r="AN26" s="790"/>
      <c r="AO26" s="791"/>
      <c r="AP26" s="792"/>
      <c r="AQ26" s="790"/>
      <c r="AR26" s="791"/>
      <c r="AS26" s="757"/>
      <c r="AT26" s="758"/>
    </row>
    <row r="27" spans="1:46" s="106" customFormat="1" ht="2.25" customHeight="1">
      <c r="A27" s="867"/>
      <c r="B27" s="361"/>
      <c r="C27" s="821"/>
      <c r="D27" s="662"/>
      <c r="E27" s="662"/>
      <c r="F27" s="662"/>
      <c r="G27" s="662"/>
      <c r="H27" s="662"/>
      <c r="I27" s="662"/>
      <c r="J27" s="662"/>
      <c r="K27" s="663"/>
      <c r="L27" s="663"/>
      <c r="M27" s="663"/>
      <c r="N27" s="663"/>
      <c r="O27" s="663"/>
      <c r="P27" s="663"/>
      <c r="Q27" s="663"/>
      <c r="R27" s="748"/>
      <c r="S27" s="749"/>
      <c r="T27" s="749"/>
      <c r="U27" s="749"/>
      <c r="V27" s="750"/>
      <c r="W27" s="731"/>
      <c r="X27" s="946" t="s">
        <v>125</v>
      </c>
      <c r="Y27" s="939"/>
      <c r="Z27" s="657"/>
      <c r="AA27" s="673"/>
      <c r="AB27" s="789"/>
      <c r="AC27" s="657"/>
      <c r="AD27" s="825"/>
      <c r="AE27" s="825"/>
      <c r="AF27" s="723" t="str">
        <f>IF(Z27&amp;AC27="","",SUM(Z27,AC27))</f>
        <v/>
      </c>
      <c r="AG27" s="825"/>
      <c r="AH27" s="825"/>
      <c r="AI27" s="756"/>
      <c r="AJ27" s="903"/>
      <c r="AK27" s="842"/>
      <c r="AL27" s="828"/>
      <c r="AM27" s="828"/>
      <c r="AN27" s="674"/>
      <c r="AO27" s="675"/>
      <c r="AP27" s="793"/>
      <c r="AQ27" s="674"/>
      <c r="AR27" s="675"/>
      <c r="AS27" s="759"/>
      <c r="AT27" s="760"/>
    </row>
    <row r="28" spans="1:46" s="106" customFormat="1" ht="5.25" customHeight="1">
      <c r="A28" s="867"/>
      <c r="B28" s="363"/>
      <c r="C28" s="822"/>
      <c r="D28" s="662"/>
      <c r="E28" s="662"/>
      <c r="F28" s="662"/>
      <c r="G28" s="662"/>
      <c r="H28" s="662"/>
      <c r="I28" s="662"/>
      <c r="J28" s="662"/>
      <c r="K28" s="663"/>
      <c r="L28" s="663"/>
      <c r="M28" s="663"/>
      <c r="N28" s="663"/>
      <c r="O28" s="663"/>
      <c r="P28" s="663"/>
      <c r="Q28" s="663"/>
      <c r="R28" s="702"/>
      <c r="S28" s="703"/>
      <c r="T28" s="703"/>
      <c r="U28" s="703"/>
      <c r="V28" s="704"/>
      <c r="W28" s="731"/>
      <c r="X28" s="947"/>
      <c r="Y28" s="944"/>
      <c r="Z28" s="790"/>
      <c r="AA28" s="791"/>
      <c r="AB28" s="792"/>
      <c r="AC28" s="757"/>
      <c r="AD28" s="826"/>
      <c r="AE28" s="826"/>
      <c r="AF28" s="757"/>
      <c r="AG28" s="826"/>
      <c r="AH28" s="826"/>
      <c r="AI28" s="758"/>
      <c r="AJ28" s="903"/>
      <c r="AK28" s="772"/>
      <c r="AL28" s="773"/>
      <c r="AM28" s="761"/>
      <c r="AN28" s="657"/>
      <c r="AO28" s="673"/>
      <c r="AP28" s="776"/>
      <c r="AQ28" s="657"/>
      <c r="AR28" s="761"/>
      <c r="AS28" s="657"/>
      <c r="AT28" s="756"/>
    </row>
    <row r="29" spans="1:46" s="106" customFormat="1" ht="9" customHeight="1">
      <c r="A29" s="867"/>
      <c r="B29" s="359" t="s">
        <v>87</v>
      </c>
      <c r="C29" s="872"/>
      <c r="D29" s="661"/>
      <c r="E29" s="662"/>
      <c r="F29" s="662"/>
      <c r="G29" s="662"/>
      <c r="H29" s="661"/>
      <c r="I29" s="662"/>
      <c r="J29" s="662"/>
      <c r="K29" s="747" t="str">
        <f>IF(D29&amp;H29="","",SUM(D29,H29))</f>
        <v/>
      </c>
      <c r="L29" s="747"/>
      <c r="M29" s="747"/>
      <c r="N29" s="661"/>
      <c r="O29" s="662"/>
      <c r="P29" s="661"/>
      <c r="Q29" s="663" t="str">
        <f>IF(N29&amp;P29="","",SUM(N29,P29))</f>
        <v/>
      </c>
      <c r="R29" s="723" t="str">
        <f>IF(K29&amp;Q29="","",SUM(K29,Q29))</f>
        <v/>
      </c>
      <c r="S29" s="817"/>
      <c r="T29" s="817"/>
      <c r="U29" s="817"/>
      <c r="V29" s="818"/>
      <c r="W29" s="731"/>
      <c r="X29" s="948"/>
      <c r="Y29" s="945"/>
      <c r="Z29" s="674"/>
      <c r="AA29" s="675"/>
      <c r="AB29" s="793"/>
      <c r="AC29" s="759"/>
      <c r="AD29" s="827"/>
      <c r="AE29" s="827"/>
      <c r="AF29" s="759"/>
      <c r="AG29" s="827"/>
      <c r="AH29" s="827"/>
      <c r="AI29" s="760"/>
      <c r="AJ29" s="903"/>
      <c r="AK29" s="774"/>
      <c r="AL29" s="201"/>
      <c r="AM29" s="201"/>
      <c r="AN29" s="762"/>
      <c r="AO29" s="201"/>
      <c r="AP29" s="777"/>
      <c r="AQ29" s="762"/>
      <c r="AR29" s="201"/>
      <c r="AS29" s="757"/>
      <c r="AT29" s="758"/>
    </row>
    <row r="30" spans="1:46" s="106" customFormat="1" ht="4.5" customHeight="1" thickBot="1">
      <c r="A30" s="867"/>
      <c r="B30" s="361"/>
      <c r="C30" s="821"/>
      <c r="D30" s="662"/>
      <c r="E30" s="662"/>
      <c r="F30" s="662"/>
      <c r="G30" s="662"/>
      <c r="H30" s="662"/>
      <c r="I30" s="662"/>
      <c r="J30" s="662"/>
      <c r="K30" s="663"/>
      <c r="L30" s="663"/>
      <c r="M30" s="663"/>
      <c r="N30" s="662"/>
      <c r="O30" s="662"/>
      <c r="P30" s="662"/>
      <c r="Q30" s="663" t="str">
        <f>IF(AND(J30="",N30=""),"",SUM(J30,N30))</f>
        <v/>
      </c>
      <c r="R30" s="748"/>
      <c r="S30" s="749"/>
      <c r="T30" s="749"/>
      <c r="U30" s="749"/>
      <c r="V30" s="750"/>
      <c r="W30" s="731"/>
      <c r="X30" s="946" t="s">
        <v>126</v>
      </c>
      <c r="Y30" s="939"/>
      <c r="Z30" s="657"/>
      <c r="AA30" s="673"/>
      <c r="AB30" s="789"/>
      <c r="AC30" s="657"/>
      <c r="AD30" s="825"/>
      <c r="AE30" s="825"/>
      <c r="AF30" s="723" t="str">
        <f>IF(Z30&amp;AC30="","",SUM(Z30,AC30))</f>
        <v/>
      </c>
      <c r="AG30" s="825"/>
      <c r="AH30" s="825"/>
      <c r="AI30" s="756"/>
      <c r="AJ30" s="903"/>
      <c r="AK30" s="775"/>
      <c r="AL30" s="764"/>
      <c r="AM30" s="764"/>
      <c r="AN30" s="763"/>
      <c r="AO30" s="764"/>
      <c r="AP30" s="778"/>
      <c r="AQ30" s="763"/>
      <c r="AR30" s="764"/>
      <c r="AS30" s="932"/>
      <c r="AT30" s="933"/>
    </row>
    <row r="31" spans="1:46" s="106" customFormat="1" ht="2.25" customHeight="1">
      <c r="A31" s="867"/>
      <c r="B31" s="363"/>
      <c r="C31" s="822"/>
      <c r="D31" s="662"/>
      <c r="E31" s="662"/>
      <c r="F31" s="662"/>
      <c r="G31" s="662"/>
      <c r="H31" s="662"/>
      <c r="I31" s="662"/>
      <c r="J31" s="662"/>
      <c r="K31" s="663"/>
      <c r="L31" s="663"/>
      <c r="M31" s="663"/>
      <c r="N31" s="662"/>
      <c r="O31" s="662"/>
      <c r="P31" s="662"/>
      <c r="Q31" s="663" t="str">
        <f>IF(AND(J31="",N31=""),"",SUM(J31,N31))</f>
        <v/>
      </c>
      <c r="R31" s="702"/>
      <c r="S31" s="703"/>
      <c r="T31" s="703"/>
      <c r="U31" s="703"/>
      <c r="V31" s="704"/>
      <c r="W31" s="731"/>
      <c r="X31" s="947"/>
      <c r="Y31" s="980"/>
      <c r="Z31" s="790"/>
      <c r="AA31" s="791"/>
      <c r="AB31" s="792"/>
      <c r="AC31" s="757"/>
      <c r="AD31" s="826"/>
      <c r="AE31" s="826"/>
      <c r="AF31" s="757"/>
      <c r="AG31" s="826"/>
      <c r="AH31" s="826"/>
      <c r="AI31" s="758"/>
      <c r="AJ31" s="903"/>
      <c r="AK31" s="685"/>
      <c r="AL31" s="685"/>
      <c r="AM31" s="487"/>
      <c r="AN31" s="487"/>
      <c r="AO31" s="487"/>
      <c r="AP31" s="487"/>
      <c r="AQ31" s="487"/>
      <c r="AR31" s="487"/>
      <c r="AS31" s="487"/>
      <c r="AT31" s="487"/>
    </row>
    <row r="32" spans="1:46" s="106" customFormat="1" ht="9.75" customHeight="1">
      <c r="A32" s="867"/>
      <c r="B32" s="891"/>
      <c r="C32" s="892"/>
      <c r="D32" s="661"/>
      <c r="E32" s="662"/>
      <c r="F32" s="662"/>
      <c r="G32" s="662"/>
      <c r="H32" s="661"/>
      <c r="I32" s="662"/>
      <c r="J32" s="662"/>
      <c r="K32" s="663" t="str">
        <f>IF(D32&amp;H32="","",SUM(D32,H32))</f>
        <v/>
      </c>
      <c r="L32" s="663"/>
      <c r="M32" s="663"/>
      <c r="N32" s="661"/>
      <c r="O32" s="662"/>
      <c r="P32" s="661"/>
      <c r="Q32" s="663" t="str">
        <f>IF(N32&amp;P32="","",SUM(N32,P32))</f>
        <v/>
      </c>
      <c r="R32" s="723" t="str">
        <f>IF(K32&amp;Q32="","",SUM(K32,Q32))</f>
        <v/>
      </c>
      <c r="S32" s="817"/>
      <c r="T32" s="817"/>
      <c r="U32" s="817"/>
      <c r="V32" s="818"/>
      <c r="W32" s="731"/>
      <c r="X32" s="948"/>
      <c r="Y32" s="981"/>
      <c r="Z32" s="674"/>
      <c r="AA32" s="675"/>
      <c r="AB32" s="793"/>
      <c r="AC32" s="759"/>
      <c r="AD32" s="827"/>
      <c r="AE32" s="827"/>
      <c r="AF32" s="759"/>
      <c r="AG32" s="827"/>
      <c r="AH32" s="827"/>
      <c r="AI32" s="760"/>
      <c r="AJ32" s="903"/>
      <c r="AK32" s="201"/>
      <c r="AL32" s="201"/>
      <c r="AM32" s="201"/>
      <c r="AN32" s="201"/>
      <c r="AO32" s="201"/>
      <c r="AP32" s="201"/>
      <c r="AQ32" s="201"/>
      <c r="AR32" s="201"/>
      <c r="AS32" s="201"/>
      <c r="AT32" s="201"/>
    </row>
    <row r="33" spans="1:46" s="106" customFormat="1" ht="6" customHeight="1" thickBot="1">
      <c r="A33" s="867"/>
      <c r="B33" s="893"/>
      <c r="C33" s="894"/>
      <c r="D33" s="808"/>
      <c r="E33" s="808"/>
      <c r="F33" s="808"/>
      <c r="G33" s="808"/>
      <c r="H33" s="808"/>
      <c r="I33" s="808"/>
      <c r="J33" s="808"/>
      <c r="K33" s="722"/>
      <c r="L33" s="722"/>
      <c r="M33" s="722"/>
      <c r="N33" s="808"/>
      <c r="O33" s="808"/>
      <c r="P33" s="808"/>
      <c r="Q33" s="722" t="str">
        <f>IF(AND(J33="",N33=""),"",SUM(J33,N33))</f>
        <v/>
      </c>
      <c r="R33" s="748"/>
      <c r="S33" s="749"/>
      <c r="T33" s="749"/>
      <c r="U33" s="749"/>
      <c r="V33" s="750"/>
      <c r="W33" s="731"/>
      <c r="X33" s="946" t="s">
        <v>127</v>
      </c>
      <c r="Y33" s="939"/>
      <c r="Z33" s="657"/>
      <c r="AA33" s="673"/>
      <c r="AB33" s="789"/>
      <c r="AC33" s="657"/>
      <c r="AD33" s="825"/>
      <c r="AE33" s="825"/>
      <c r="AF33" s="723" t="str">
        <f>IF(Z33&amp;AC33="","",SUM(Z33,AC33))</f>
        <v/>
      </c>
      <c r="AG33" s="825"/>
      <c r="AH33" s="825"/>
      <c r="AI33" s="756"/>
      <c r="AJ33" s="903"/>
      <c r="AK33" s="375" t="s">
        <v>139</v>
      </c>
      <c r="AL33" s="375"/>
      <c r="AM33" s="375"/>
      <c r="AN33" s="375"/>
      <c r="AO33" s="375"/>
      <c r="AP33" s="375"/>
      <c r="AQ33" s="375"/>
      <c r="AR33" s="375"/>
      <c r="AS33" s="375"/>
      <c r="AT33" s="375"/>
    </row>
    <row r="34" spans="1:46" s="106" customFormat="1" ht="10.5" customHeight="1">
      <c r="A34" s="867"/>
      <c r="B34" s="885" t="s">
        <v>88</v>
      </c>
      <c r="C34" s="886"/>
      <c r="D34" s="727" t="s">
        <v>224</v>
      </c>
      <c r="E34" s="700" t="str">
        <f>IF(D23&amp;D26&amp;D29&amp;D32="","",SUM(D23,D26,D29,D32))</f>
        <v/>
      </c>
      <c r="F34" s="700"/>
      <c r="G34" s="743"/>
      <c r="H34" s="727" t="s">
        <v>224</v>
      </c>
      <c r="I34" s="700" t="str">
        <f>IF(H23&amp;H26&amp;H29&amp;H32="","",SUM(H23,H26,H29,H32))</f>
        <v/>
      </c>
      <c r="J34" s="743"/>
      <c r="K34" s="727" t="s">
        <v>224</v>
      </c>
      <c r="L34" s="700" t="str">
        <f>IF(K23&amp;K26&amp;K29&amp;K32="","",SUM(K23,K26,K29,K32))</f>
        <v/>
      </c>
      <c r="M34" s="743"/>
      <c r="N34" s="727" t="s">
        <v>224</v>
      </c>
      <c r="O34" s="700" t="str">
        <f>IF(Q23&amp;Q26&amp;Q29&amp;Q29="","",SUM(Q23,Q26,Q29,Q32))</f>
        <v/>
      </c>
      <c r="P34" s="700"/>
      <c r="Q34" s="743"/>
      <c r="R34" s="727" t="s">
        <v>224</v>
      </c>
      <c r="S34" s="700" t="str">
        <f>IF(R23&amp;R26&amp;R29&amp;R32="","",SUM(R23,R26,R29,R32))</f>
        <v/>
      </c>
      <c r="T34" s="700"/>
      <c r="U34" s="700"/>
      <c r="V34" s="701"/>
      <c r="W34" s="731"/>
      <c r="X34" s="949"/>
      <c r="Y34" s="746"/>
      <c r="Z34" s="674"/>
      <c r="AA34" s="675"/>
      <c r="AB34" s="793"/>
      <c r="AC34" s="759"/>
      <c r="AD34" s="827"/>
      <c r="AE34" s="827"/>
      <c r="AF34" s="759"/>
      <c r="AG34" s="827"/>
      <c r="AH34" s="827"/>
      <c r="AI34" s="760"/>
      <c r="AJ34" s="903"/>
      <c r="AK34" s="375"/>
      <c r="AL34" s="375"/>
      <c r="AM34" s="375"/>
      <c r="AN34" s="375"/>
      <c r="AO34" s="375"/>
      <c r="AP34" s="375"/>
      <c r="AQ34" s="375"/>
      <c r="AR34" s="375"/>
      <c r="AS34" s="375"/>
      <c r="AT34" s="375"/>
    </row>
    <row r="35" spans="1:46" s="106" customFormat="1" ht="5.25" customHeight="1" thickBot="1">
      <c r="A35" s="868"/>
      <c r="B35" s="889"/>
      <c r="C35" s="890"/>
      <c r="D35" s="728"/>
      <c r="E35" s="718"/>
      <c r="F35" s="718"/>
      <c r="G35" s="744"/>
      <c r="H35" s="728"/>
      <c r="I35" s="718"/>
      <c r="J35" s="744"/>
      <c r="K35" s="728"/>
      <c r="L35" s="718"/>
      <c r="M35" s="744"/>
      <c r="N35" s="728"/>
      <c r="O35" s="718"/>
      <c r="P35" s="718"/>
      <c r="Q35" s="744"/>
      <c r="R35" s="728"/>
      <c r="S35" s="718"/>
      <c r="T35" s="718"/>
      <c r="U35" s="718"/>
      <c r="V35" s="719"/>
      <c r="W35" s="731"/>
      <c r="X35" s="946" t="s">
        <v>128</v>
      </c>
      <c r="Y35" s="939"/>
      <c r="Z35" s="657"/>
      <c r="AA35" s="673"/>
      <c r="AB35" s="789"/>
      <c r="AC35" s="657"/>
      <c r="AD35" s="825"/>
      <c r="AE35" s="825"/>
      <c r="AF35" s="723" t="str">
        <f>IF(Z35&amp;AC35="","",SUM(Z35,AC35))</f>
        <v/>
      </c>
      <c r="AG35" s="825"/>
      <c r="AH35" s="825"/>
      <c r="AI35" s="756"/>
      <c r="AJ35" s="903"/>
      <c r="AK35" s="98"/>
      <c r="AL35" s="98"/>
      <c r="AM35" s="98"/>
      <c r="AN35" s="98"/>
      <c r="AO35" s="98"/>
      <c r="AP35" s="98"/>
      <c r="AQ35" s="98"/>
      <c r="AR35" s="98"/>
      <c r="AS35" s="98"/>
      <c r="AT35" s="98"/>
    </row>
    <row r="36" spans="1:46" s="106" customFormat="1" ht="11.25" customHeight="1">
      <c r="A36" s="866" t="s">
        <v>359</v>
      </c>
      <c r="B36" s="819" t="s">
        <v>89</v>
      </c>
      <c r="C36" s="820"/>
      <c r="D36" s="745"/>
      <c r="E36" s="746"/>
      <c r="F36" s="746"/>
      <c r="G36" s="746"/>
      <c r="H36" s="745"/>
      <c r="I36" s="746"/>
      <c r="J36" s="746"/>
      <c r="K36" s="747" t="str">
        <f>IF(D36&amp;H36="","",SUM(D36,H36))</f>
        <v/>
      </c>
      <c r="L36" s="747"/>
      <c r="M36" s="747"/>
      <c r="N36" s="745"/>
      <c r="O36" s="746"/>
      <c r="P36" s="745"/>
      <c r="Q36" s="663" t="str">
        <f>IF(N36&amp;P36="","",SUM(N36,P36))</f>
        <v/>
      </c>
      <c r="R36" s="748" t="str">
        <f>IF(K36&amp;Q36="","",SUM(K36,Q36))</f>
        <v/>
      </c>
      <c r="S36" s="749"/>
      <c r="T36" s="749"/>
      <c r="U36" s="749"/>
      <c r="V36" s="750"/>
      <c r="W36" s="731"/>
      <c r="X36" s="949"/>
      <c r="Y36" s="746"/>
      <c r="Z36" s="674"/>
      <c r="AA36" s="675"/>
      <c r="AB36" s="793"/>
      <c r="AC36" s="759"/>
      <c r="AD36" s="827"/>
      <c r="AE36" s="827"/>
      <c r="AF36" s="759"/>
      <c r="AG36" s="827"/>
      <c r="AH36" s="827"/>
      <c r="AI36" s="760"/>
      <c r="AJ36" s="903"/>
      <c r="AK36" s="684"/>
      <c r="AL36" s="684"/>
      <c r="AM36" s="684"/>
      <c r="AN36" s="684"/>
      <c r="AO36" s="684"/>
      <c r="AP36" s="684"/>
      <c r="AQ36" s="684"/>
      <c r="AR36" s="684"/>
      <c r="AS36" s="684"/>
      <c r="AT36" s="684"/>
    </row>
    <row r="37" spans="1:46" s="106" customFormat="1" ht="4.5" customHeight="1">
      <c r="A37" s="867"/>
      <c r="B37" s="363"/>
      <c r="C37" s="822"/>
      <c r="D37" s="662"/>
      <c r="E37" s="662"/>
      <c r="F37" s="662"/>
      <c r="G37" s="662"/>
      <c r="H37" s="662"/>
      <c r="I37" s="662"/>
      <c r="J37" s="662"/>
      <c r="K37" s="663"/>
      <c r="L37" s="663"/>
      <c r="M37" s="663"/>
      <c r="N37" s="662"/>
      <c r="O37" s="662"/>
      <c r="P37" s="662"/>
      <c r="Q37" s="722" t="str">
        <f>IF(AND(J37="",N37=""),"",SUM(J37,N37))</f>
        <v/>
      </c>
      <c r="R37" s="702"/>
      <c r="S37" s="703"/>
      <c r="T37" s="703"/>
      <c r="U37" s="703"/>
      <c r="V37" s="704"/>
      <c r="W37" s="731"/>
      <c r="X37" s="950" t="s">
        <v>353</v>
      </c>
      <c r="Y37" s="939"/>
      <c r="Z37" s="657"/>
      <c r="AA37" s="673"/>
      <c r="AB37" s="789"/>
      <c r="AC37" s="657"/>
      <c r="AD37" s="825"/>
      <c r="AE37" s="825"/>
      <c r="AF37" s="723" t="str">
        <f>IF(Z37&amp;AC37="","",SUM(Z37,AC37))</f>
        <v/>
      </c>
      <c r="AG37" s="825"/>
      <c r="AH37" s="825"/>
      <c r="AI37" s="756"/>
      <c r="AJ37" s="903"/>
      <c r="AK37" s="684"/>
      <c r="AL37" s="684"/>
      <c r="AM37" s="684"/>
      <c r="AN37" s="684"/>
      <c r="AO37" s="684"/>
      <c r="AP37" s="684"/>
      <c r="AQ37" s="684"/>
      <c r="AR37" s="684"/>
      <c r="AS37" s="684"/>
      <c r="AT37" s="684"/>
    </row>
    <row r="38" spans="1:46" s="106" customFormat="1" ht="12" customHeight="1">
      <c r="A38" s="867"/>
      <c r="B38" s="359" t="s">
        <v>90</v>
      </c>
      <c r="C38" s="872"/>
      <c r="D38" s="661"/>
      <c r="E38" s="662"/>
      <c r="F38" s="662"/>
      <c r="G38" s="662"/>
      <c r="H38" s="661"/>
      <c r="I38" s="662"/>
      <c r="J38" s="662"/>
      <c r="K38" s="663" t="str">
        <f>IF(D38&amp;H38="","",SUM(D38,H38))</f>
        <v/>
      </c>
      <c r="L38" s="663"/>
      <c r="M38" s="663"/>
      <c r="N38" s="661"/>
      <c r="O38" s="662"/>
      <c r="P38" s="661"/>
      <c r="Q38" s="663" t="str">
        <f>IF(N38&amp;P38="","",SUM(N38,P38))</f>
        <v/>
      </c>
      <c r="R38" s="723" t="str">
        <f>IF(K38&amp;Q38="","",SUM(K38,Q38))</f>
        <v/>
      </c>
      <c r="S38" s="817"/>
      <c r="T38" s="817"/>
      <c r="U38" s="817"/>
      <c r="V38" s="818"/>
      <c r="W38" s="731"/>
      <c r="X38" s="948"/>
      <c r="Y38" s="746"/>
      <c r="Z38" s="674"/>
      <c r="AA38" s="675"/>
      <c r="AB38" s="793"/>
      <c r="AC38" s="759"/>
      <c r="AD38" s="827"/>
      <c r="AE38" s="827"/>
      <c r="AF38" s="759"/>
      <c r="AG38" s="827"/>
      <c r="AH38" s="827"/>
      <c r="AI38" s="760"/>
      <c r="AJ38" s="903"/>
      <c r="AK38" s="684"/>
      <c r="AL38" s="684"/>
      <c r="AM38" s="684"/>
      <c r="AN38" s="684"/>
      <c r="AO38" s="684"/>
      <c r="AP38" s="684"/>
      <c r="AQ38" s="684"/>
      <c r="AR38" s="684"/>
      <c r="AS38" s="684"/>
      <c r="AT38" s="684"/>
    </row>
    <row r="39" spans="1:46" s="106" customFormat="1" ht="3.75" customHeight="1">
      <c r="A39" s="867"/>
      <c r="B39" s="363"/>
      <c r="C39" s="822"/>
      <c r="D39" s="662"/>
      <c r="E39" s="662"/>
      <c r="F39" s="662"/>
      <c r="G39" s="662"/>
      <c r="H39" s="662"/>
      <c r="I39" s="662"/>
      <c r="J39" s="662"/>
      <c r="K39" s="663"/>
      <c r="L39" s="663"/>
      <c r="M39" s="663"/>
      <c r="N39" s="662"/>
      <c r="O39" s="662"/>
      <c r="P39" s="662"/>
      <c r="Q39" s="722" t="str">
        <f>IF(AND(J39="",N39=""),"",SUM(J39,N39))</f>
        <v/>
      </c>
      <c r="R39" s="702"/>
      <c r="S39" s="703"/>
      <c r="T39" s="703"/>
      <c r="U39" s="703"/>
      <c r="V39" s="704"/>
      <c r="W39" s="731"/>
      <c r="X39" s="869" t="s">
        <v>134</v>
      </c>
      <c r="Y39" s="972" t="str">
        <f>IF(Y27&amp;Y30&amp;Y33&amp;Y35&amp;Y37="","",SUM(Y27,Y30,Y33,Y35,Y37))</f>
        <v/>
      </c>
      <c r="Z39" s="723" t="str">
        <f>IF(Z27&amp;Z30&amp;Z33&amp;Z35&amp;Z37="","",SUM(Z27,Z30,Z33,Z35,Z37))</f>
        <v/>
      </c>
      <c r="AA39" s="817"/>
      <c r="AB39" s="904"/>
      <c r="AC39" s="723" t="str">
        <f>IF(AC27&amp;AC30&amp;AC33&amp;AC35&amp;AC37="","",SUM(AC27,AC30,AC33,AC35,AC37))</f>
        <v/>
      </c>
      <c r="AD39" s="825"/>
      <c r="AE39" s="825"/>
      <c r="AF39" s="723" t="str">
        <f>IF(AF27&amp;AF30&amp;AF33&amp;AF35&amp;AF37="","",SUM(AF27,AF30,AF33,AF35,AF37))</f>
        <v/>
      </c>
      <c r="AG39" s="825"/>
      <c r="AH39" s="825"/>
      <c r="AI39" s="756"/>
      <c r="AJ39" s="903"/>
      <c r="AK39" s="684"/>
      <c r="AL39" s="684"/>
      <c r="AM39" s="684"/>
      <c r="AN39" s="684"/>
      <c r="AO39" s="684"/>
      <c r="AP39" s="684"/>
      <c r="AQ39" s="684"/>
      <c r="AR39" s="684"/>
      <c r="AS39" s="684"/>
      <c r="AT39" s="684"/>
    </row>
    <row r="40" spans="1:46" s="106" customFormat="1" ht="12.75" customHeight="1" thickBot="1">
      <c r="A40" s="867"/>
      <c r="B40" s="359" t="s">
        <v>91</v>
      </c>
      <c r="C40" s="872"/>
      <c r="D40" s="663"/>
      <c r="E40" s="663"/>
      <c r="F40" s="663"/>
      <c r="G40" s="663"/>
      <c r="H40" s="663"/>
      <c r="I40" s="663"/>
      <c r="J40" s="663"/>
      <c r="K40" s="663" t="str">
        <f>IF(D40&amp;H40="","",SUM(D40,H40))</f>
        <v/>
      </c>
      <c r="L40" s="663"/>
      <c r="M40" s="663"/>
      <c r="N40" s="661"/>
      <c r="O40" s="662"/>
      <c r="P40" s="661"/>
      <c r="Q40" s="663" t="str">
        <f>IF(N40&amp;P40="","",SUM(N40,P40))</f>
        <v/>
      </c>
      <c r="R40" s="663" t="str">
        <f>IF(K40&amp;Q40="","",SUM(K40,Q40))</f>
        <v/>
      </c>
      <c r="S40" s="720"/>
      <c r="T40" s="720"/>
      <c r="U40" s="720"/>
      <c r="V40" s="721"/>
      <c r="W40" s="731"/>
      <c r="X40" s="871"/>
      <c r="Y40" s="973"/>
      <c r="Z40" s="807"/>
      <c r="AA40" s="718"/>
      <c r="AB40" s="744"/>
      <c r="AC40" s="932"/>
      <c r="AD40" s="943"/>
      <c r="AE40" s="943"/>
      <c r="AF40" s="932"/>
      <c r="AG40" s="943"/>
      <c r="AH40" s="943"/>
      <c r="AI40" s="933"/>
      <c r="AJ40" s="903"/>
      <c r="AK40" s="684"/>
      <c r="AL40" s="684"/>
      <c r="AM40" s="684"/>
      <c r="AN40" s="684"/>
      <c r="AO40" s="684"/>
      <c r="AP40" s="684"/>
      <c r="AQ40" s="684"/>
      <c r="AR40" s="684"/>
      <c r="AS40" s="684"/>
      <c r="AT40" s="684"/>
    </row>
    <row r="41" spans="1:46" s="106" customFormat="1" ht="3" customHeight="1">
      <c r="A41" s="867"/>
      <c r="B41" s="363"/>
      <c r="C41" s="822"/>
      <c r="D41" s="663"/>
      <c r="E41" s="663"/>
      <c r="F41" s="663"/>
      <c r="G41" s="663"/>
      <c r="H41" s="663"/>
      <c r="I41" s="663"/>
      <c r="J41" s="663"/>
      <c r="K41" s="663"/>
      <c r="L41" s="663"/>
      <c r="M41" s="663"/>
      <c r="N41" s="662"/>
      <c r="O41" s="662"/>
      <c r="P41" s="662"/>
      <c r="Q41" s="722" t="str">
        <f>IF(AND(J41="",N41=""),"",SUM(J41,N41))</f>
        <v/>
      </c>
      <c r="R41" s="663"/>
      <c r="S41" s="720"/>
      <c r="T41" s="720"/>
      <c r="U41" s="720"/>
      <c r="V41" s="721"/>
      <c r="W41" s="731"/>
      <c r="X41" s="684"/>
      <c r="Y41" s="684"/>
      <c r="Z41" s="684"/>
      <c r="AA41" s="684"/>
      <c r="AB41" s="684"/>
      <c r="AC41" s="684"/>
      <c r="AD41" s="684"/>
      <c r="AE41" s="684"/>
      <c r="AF41" s="684"/>
      <c r="AG41" s="684"/>
      <c r="AH41" s="684"/>
      <c r="AI41" s="684"/>
      <c r="AJ41" s="684"/>
      <c r="AK41" s="684"/>
      <c r="AL41" s="684"/>
      <c r="AM41" s="684"/>
      <c r="AN41" s="684"/>
      <c r="AO41" s="684"/>
      <c r="AP41" s="684"/>
      <c r="AQ41" s="684"/>
      <c r="AR41" s="684"/>
      <c r="AS41" s="684"/>
      <c r="AT41" s="684"/>
    </row>
    <row r="42" spans="1:46" s="106" customFormat="1" ht="6" customHeight="1" thickBot="1">
      <c r="A42" s="867"/>
      <c r="B42" s="891"/>
      <c r="C42" s="892"/>
      <c r="D42" s="661"/>
      <c r="E42" s="662"/>
      <c r="F42" s="662"/>
      <c r="G42" s="662"/>
      <c r="H42" s="661"/>
      <c r="I42" s="662"/>
      <c r="J42" s="662"/>
      <c r="K42" s="663" t="str">
        <f>IF(D42&amp;H42="","",SUM(D42,H42))</f>
        <v/>
      </c>
      <c r="L42" s="663"/>
      <c r="M42" s="663"/>
      <c r="N42" s="661"/>
      <c r="O42" s="662"/>
      <c r="P42" s="661"/>
      <c r="Q42" s="663" t="str">
        <f>IF(N42&amp;P42="","",SUM(N42,P42))</f>
        <v/>
      </c>
      <c r="R42" s="663" t="str">
        <f>IF(K42&amp;Q42="","",SUM(K42,Q42))</f>
        <v/>
      </c>
      <c r="S42" s="720"/>
      <c r="T42" s="720"/>
      <c r="U42" s="720"/>
      <c r="V42" s="721"/>
      <c r="W42" s="731"/>
      <c r="X42" s="684"/>
      <c r="Y42" s="684"/>
      <c r="Z42" s="684"/>
      <c r="AA42" s="684"/>
      <c r="AB42" s="684"/>
      <c r="AC42" s="684"/>
      <c r="AD42" s="684"/>
      <c r="AE42" s="684"/>
      <c r="AF42" s="684"/>
      <c r="AG42" s="684"/>
      <c r="AH42" s="684"/>
      <c r="AI42" s="684"/>
      <c r="AJ42" s="684"/>
      <c r="AK42" s="684"/>
      <c r="AL42" s="684"/>
      <c r="AM42" s="684"/>
      <c r="AN42" s="684"/>
      <c r="AO42" s="684"/>
      <c r="AP42" s="684"/>
      <c r="AQ42" s="684"/>
      <c r="AR42" s="684"/>
      <c r="AS42" s="684"/>
      <c r="AT42" s="684"/>
    </row>
    <row r="43" spans="1:46" s="106" customFormat="1" ht="9.75" customHeight="1" thickBot="1">
      <c r="A43" s="867"/>
      <c r="B43" s="893"/>
      <c r="C43" s="894"/>
      <c r="D43" s="808"/>
      <c r="E43" s="808"/>
      <c r="F43" s="808"/>
      <c r="G43" s="808"/>
      <c r="H43" s="808"/>
      <c r="I43" s="808"/>
      <c r="J43" s="808"/>
      <c r="K43" s="722"/>
      <c r="L43" s="722"/>
      <c r="M43" s="722"/>
      <c r="N43" s="808"/>
      <c r="O43" s="808"/>
      <c r="P43" s="808"/>
      <c r="Q43" s="722" t="str">
        <f>IF(AND(J43="",N43=""),"",SUM(J43,N43))</f>
        <v/>
      </c>
      <c r="R43" s="722"/>
      <c r="S43" s="723"/>
      <c r="T43" s="723"/>
      <c r="U43" s="723"/>
      <c r="V43" s="724"/>
      <c r="W43" s="731"/>
      <c r="X43" s="930" t="s">
        <v>143</v>
      </c>
      <c r="Y43" s="766"/>
      <c r="Z43" s="766"/>
      <c r="AA43" s="766"/>
      <c r="AB43" s="766"/>
      <c r="AC43" s="766"/>
      <c r="AD43" s="766"/>
      <c r="AE43" s="768"/>
      <c r="AF43" s="111"/>
      <c r="AG43" s="930" t="s">
        <v>146</v>
      </c>
      <c r="AH43" s="766"/>
      <c r="AI43" s="766"/>
      <c r="AJ43" s="766"/>
      <c r="AK43" s="766"/>
      <c r="AL43" s="766"/>
      <c r="AM43" s="766"/>
      <c r="AN43" s="766"/>
      <c r="AO43" s="766"/>
      <c r="AP43" s="766"/>
      <c r="AQ43" s="766"/>
      <c r="AR43" s="766"/>
      <c r="AS43" s="766"/>
      <c r="AT43" s="768"/>
    </row>
    <row r="44" spans="1:46" s="106" customFormat="1" ht="6.75" customHeight="1">
      <c r="A44" s="867"/>
      <c r="B44" s="885" t="s">
        <v>88</v>
      </c>
      <c r="C44" s="886"/>
      <c r="D44" s="727" t="s">
        <v>225</v>
      </c>
      <c r="E44" s="700" t="str">
        <f>IF(D36&amp;D38&amp;D40&amp;D42="","",SUM(D36,D38,D40,D42))</f>
        <v/>
      </c>
      <c r="F44" s="700"/>
      <c r="G44" s="743"/>
      <c r="H44" s="727" t="s">
        <v>225</v>
      </c>
      <c r="I44" s="700" t="str">
        <f>IF(H36&amp;H38&amp;H40&amp;H42="","",SUM(H36,H38,H40,H42))</f>
        <v/>
      </c>
      <c r="J44" s="743"/>
      <c r="K44" s="727" t="s">
        <v>225</v>
      </c>
      <c r="L44" s="700" t="str">
        <f>IF(K36&amp;K38&amp;K40&amp;K42="","",SUM(K36,K38,K40,K42))</f>
        <v/>
      </c>
      <c r="M44" s="743"/>
      <c r="N44" s="727" t="s">
        <v>225</v>
      </c>
      <c r="O44" s="700" t="str">
        <f>IF(Q36&amp;Q38&amp;Q40&amp;Q42="","",SUM(Q36,Q38,Q40,Q42))</f>
        <v/>
      </c>
      <c r="P44" s="700"/>
      <c r="Q44" s="743"/>
      <c r="R44" s="727" t="s">
        <v>225</v>
      </c>
      <c r="S44" s="700" t="str">
        <f>IF(R36&amp;R38&amp;R40&amp;R42="","",SUM(R36,R38,R40,R42))</f>
        <v/>
      </c>
      <c r="T44" s="700"/>
      <c r="U44" s="700"/>
      <c r="V44" s="701"/>
      <c r="W44" s="731"/>
      <c r="X44" s="931"/>
      <c r="Y44" s="769"/>
      <c r="Z44" s="769"/>
      <c r="AA44" s="769"/>
      <c r="AB44" s="769"/>
      <c r="AC44" s="769"/>
      <c r="AD44" s="769"/>
      <c r="AE44" s="771"/>
      <c r="AF44" s="111"/>
      <c r="AG44" s="931"/>
      <c r="AH44" s="769"/>
      <c r="AI44" s="769"/>
      <c r="AJ44" s="769"/>
      <c r="AK44" s="769"/>
      <c r="AL44" s="769"/>
      <c r="AM44" s="769"/>
      <c r="AN44" s="769"/>
      <c r="AO44" s="769"/>
      <c r="AP44" s="769"/>
      <c r="AQ44" s="769"/>
      <c r="AR44" s="769"/>
      <c r="AS44" s="769"/>
      <c r="AT44" s="771"/>
    </row>
    <row r="45" spans="1:46" s="106" customFormat="1" ht="9" customHeight="1" thickBot="1">
      <c r="A45" s="868"/>
      <c r="B45" s="889"/>
      <c r="C45" s="890"/>
      <c r="D45" s="728"/>
      <c r="E45" s="718"/>
      <c r="F45" s="718"/>
      <c r="G45" s="744"/>
      <c r="H45" s="728"/>
      <c r="I45" s="718"/>
      <c r="J45" s="744"/>
      <c r="K45" s="728"/>
      <c r="L45" s="718"/>
      <c r="M45" s="744"/>
      <c r="N45" s="728"/>
      <c r="O45" s="718"/>
      <c r="P45" s="718"/>
      <c r="Q45" s="744"/>
      <c r="R45" s="728"/>
      <c r="S45" s="718"/>
      <c r="T45" s="718"/>
      <c r="U45" s="718"/>
      <c r="V45" s="719"/>
      <c r="W45" s="731"/>
      <c r="X45" s="931"/>
      <c r="Y45" s="769"/>
      <c r="Z45" s="769"/>
      <c r="AA45" s="769"/>
      <c r="AB45" s="769"/>
      <c r="AC45" s="769"/>
      <c r="AD45" s="769"/>
      <c r="AE45" s="771"/>
      <c r="AF45" s="111"/>
      <c r="AG45" s="974"/>
      <c r="AH45" s="797" t="s">
        <v>147</v>
      </c>
      <c r="AI45" s="797" t="s">
        <v>148</v>
      </c>
      <c r="AJ45" s="710"/>
      <c r="AK45" s="710"/>
      <c r="AL45" s="797" t="s">
        <v>149</v>
      </c>
      <c r="AM45" s="797" t="s">
        <v>150</v>
      </c>
      <c r="AN45" s="797"/>
      <c r="AO45" s="797" t="s">
        <v>305</v>
      </c>
      <c r="AP45" s="797" t="s">
        <v>384</v>
      </c>
      <c r="AQ45" s="797"/>
      <c r="AR45" s="797" t="s">
        <v>385</v>
      </c>
      <c r="AS45" s="797"/>
      <c r="AT45" s="929" t="s">
        <v>99</v>
      </c>
    </row>
    <row r="46" spans="1:46" s="106" customFormat="1" ht="8.25" customHeight="1">
      <c r="A46" s="898" t="s">
        <v>92</v>
      </c>
      <c r="B46" s="899"/>
      <c r="C46" s="886"/>
      <c r="D46" s="725" t="str">
        <f>IF(OR(E46=0,E46=""),"+-",IF(E34="","-",IF(E44="","+",IF(E34&gt;E44,"+","-"))))</f>
        <v>+-</v>
      </c>
      <c r="E46" s="700" t="str">
        <f>IF(E34&amp;E44="","",IF(E34="",E44,IF(E44="",E34,ABS(E34-E44))))</f>
        <v/>
      </c>
      <c r="F46" s="700"/>
      <c r="G46" s="743"/>
      <c r="H46" s="725" t="str">
        <f>IF(OR(I46=0,I46=""),"+-",IF(I34="","-",IF(I44="","+",IF(I34&gt;I44,"+","-"))))</f>
        <v>+-</v>
      </c>
      <c r="I46" s="700" t="str">
        <f>IF(I34&amp;I44="","",IF(I34="",I44,IF(I44="",I34,ABS(I34-I44))))</f>
        <v/>
      </c>
      <c r="J46" s="743"/>
      <c r="K46" s="725" t="str">
        <f>IF(OR(L46=0,L46=""),"+-",IF(L34="","-",IF(L44="","+",IF(L34&gt;L44,"+","-"))))</f>
        <v>+-</v>
      </c>
      <c r="L46" s="700" t="str">
        <f>IF(L34&amp;L44="","",IF(L34="",L44,IF(L44="",L34,ABS(L34-L44))))</f>
        <v/>
      </c>
      <c r="M46" s="743"/>
      <c r="N46" s="725" t="str">
        <f>IF(OR(O46=0,O46=""),"+-",IF(O34="","-",IF(O44="","+",IF(O34&gt;O44,"+","-"))))</f>
        <v>+-</v>
      </c>
      <c r="O46" s="700" t="str">
        <f>IF(O34&amp;O44="","",IF(O34="",O44,IF(O44="",O34,ABS(O34-O44))))</f>
        <v/>
      </c>
      <c r="P46" s="700"/>
      <c r="Q46" s="743"/>
      <c r="R46" s="725" t="str">
        <f>IF(OR(S46=0,S46=""),"+-",IF(S34="","-",IF(S44="","+",IF(S34&gt;S44,"+","-"))))</f>
        <v>+-</v>
      </c>
      <c r="S46" s="700" t="str">
        <f>IF(S34&amp;S44="","",IF(S34="",S44,IF(S44="",S34,ABS(S34-S44))))</f>
        <v/>
      </c>
      <c r="T46" s="700"/>
      <c r="U46" s="700"/>
      <c r="V46" s="701"/>
      <c r="W46" s="731"/>
      <c r="X46" s="931"/>
      <c r="Y46" s="769"/>
      <c r="Z46" s="769"/>
      <c r="AA46" s="769"/>
      <c r="AB46" s="769"/>
      <c r="AC46" s="769"/>
      <c r="AD46" s="769"/>
      <c r="AE46" s="771"/>
      <c r="AF46" s="111"/>
      <c r="AG46" s="975"/>
      <c r="AH46" s="710"/>
      <c r="AI46" s="710"/>
      <c r="AJ46" s="710"/>
      <c r="AK46" s="710"/>
      <c r="AL46" s="797"/>
      <c r="AM46" s="797"/>
      <c r="AN46" s="797"/>
      <c r="AO46" s="797"/>
      <c r="AP46" s="797"/>
      <c r="AQ46" s="797"/>
      <c r="AR46" s="797"/>
      <c r="AS46" s="797"/>
      <c r="AT46" s="929"/>
    </row>
    <row r="47" spans="1:46" s="106" customFormat="1" ht="7.5" customHeight="1" thickBot="1">
      <c r="A47" s="900"/>
      <c r="B47" s="901"/>
      <c r="C47" s="890"/>
      <c r="D47" s="726"/>
      <c r="E47" s="718"/>
      <c r="F47" s="718"/>
      <c r="G47" s="744"/>
      <c r="H47" s="726"/>
      <c r="I47" s="718"/>
      <c r="J47" s="744"/>
      <c r="K47" s="726"/>
      <c r="L47" s="718"/>
      <c r="M47" s="744"/>
      <c r="N47" s="726"/>
      <c r="O47" s="718"/>
      <c r="P47" s="718"/>
      <c r="Q47" s="744"/>
      <c r="R47" s="726"/>
      <c r="S47" s="718"/>
      <c r="T47" s="718"/>
      <c r="U47" s="718"/>
      <c r="V47" s="719"/>
      <c r="W47" s="731"/>
      <c r="X47" s="708" t="s">
        <v>145</v>
      </c>
      <c r="Y47" s="713"/>
      <c r="Z47" s="714"/>
      <c r="AA47" s="714"/>
      <c r="AB47" s="714"/>
      <c r="AC47" s="714"/>
      <c r="AD47" s="714"/>
      <c r="AE47" s="715"/>
      <c r="AF47" s="111"/>
      <c r="AG47" s="708" t="s">
        <v>75</v>
      </c>
      <c r="AH47" s="823"/>
      <c r="AI47" s="823"/>
      <c r="AJ47" s="824"/>
      <c r="AK47" s="824"/>
      <c r="AL47" s="696"/>
      <c r="AM47" s="682"/>
      <c r="AN47" s="683"/>
      <c r="AO47" s="682"/>
      <c r="AP47" s="682"/>
      <c r="AQ47" s="683"/>
      <c r="AR47" s="682"/>
      <c r="AS47" s="683"/>
      <c r="AT47" s="794" t="str">
        <f>IF(AH47&amp;AI47&amp;AL47&amp;AM47&amp;AO47&amp;AP47&amp;AR47="","",SUM(AH47,AI47,AL47,AM47,AO47,AP47,AR47))</f>
        <v/>
      </c>
    </row>
    <row r="48" spans="1:46" s="103" customFormat="1" ht="9" customHeight="1" thickBot="1">
      <c r="A48" s="795" t="s">
        <v>337</v>
      </c>
      <c r="B48" s="796"/>
      <c r="C48" s="796"/>
      <c r="D48" s="796"/>
      <c r="E48" s="796"/>
      <c r="F48" s="796"/>
      <c r="G48" s="796"/>
      <c r="H48" s="796"/>
      <c r="I48" s="796"/>
      <c r="J48" s="796"/>
      <c r="K48" s="796"/>
      <c r="L48" s="796"/>
      <c r="M48" s="796"/>
      <c r="N48" s="796"/>
      <c r="O48" s="796"/>
      <c r="P48" s="796"/>
      <c r="Q48" s="796"/>
      <c r="R48" s="796"/>
      <c r="S48" s="796"/>
      <c r="T48" s="796"/>
      <c r="U48" s="796"/>
      <c r="V48" s="796"/>
      <c r="W48" s="731"/>
      <c r="X48" s="708"/>
      <c r="Y48" s="714"/>
      <c r="Z48" s="714"/>
      <c r="AA48" s="714"/>
      <c r="AB48" s="714"/>
      <c r="AC48" s="714"/>
      <c r="AD48" s="714"/>
      <c r="AE48" s="715"/>
      <c r="AF48" s="111"/>
      <c r="AG48" s="975"/>
      <c r="AH48" s="824"/>
      <c r="AI48" s="824"/>
      <c r="AJ48" s="824"/>
      <c r="AK48" s="824"/>
      <c r="AL48" s="697"/>
      <c r="AM48" s="683"/>
      <c r="AN48" s="683"/>
      <c r="AO48" s="683"/>
      <c r="AP48" s="683"/>
      <c r="AQ48" s="683"/>
      <c r="AR48" s="683"/>
      <c r="AS48" s="683"/>
      <c r="AT48" s="794"/>
    </row>
    <row r="49" spans="1:46" s="106" customFormat="1" ht="8.25" customHeight="1">
      <c r="A49" s="925" t="s">
        <v>94</v>
      </c>
      <c r="B49" s="926"/>
      <c r="C49" s="927"/>
      <c r="D49" s="698"/>
      <c r="E49" s="779"/>
      <c r="F49" s="779"/>
      <c r="G49" s="779"/>
      <c r="H49" s="698"/>
      <c r="I49" s="779"/>
      <c r="J49" s="779"/>
      <c r="K49" s="880" t="str">
        <f>IF(D49&amp;H49="","",SUM(D49,H49))</f>
        <v/>
      </c>
      <c r="L49" s="880"/>
      <c r="M49" s="880"/>
      <c r="N49" s="698"/>
      <c r="O49" s="779"/>
      <c r="P49" s="698"/>
      <c r="Q49" s="880" t="str">
        <f>IF(N49&amp;P49="","",SUM(N49,P49))</f>
        <v/>
      </c>
      <c r="R49" s="699" t="str">
        <f>IF(K49&amp;Q49="","",SUM(K49,Q49))</f>
        <v/>
      </c>
      <c r="S49" s="700"/>
      <c r="T49" s="700"/>
      <c r="U49" s="700"/>
      <c r="V49" s="701"/>
      <c r="W49" s="731"/>
      <c r="X49" s="708"/>
      <c r="Y49" s="714"/>
      <c r="Z49" s="714"/>
      <c r="AA49" s="714"/>
      <c r="AB49" s="714"/>
      <c r="AC49" s="714"/>
      <c r="AD49" s="714"/>
      <c r="AE49" s="715"/>
      <c r="AF49" s="111"/>
      <c r="AG49" s="708" t="s">
        <v>76</v>
      </c>
      <c r="AH49" s="823"/>
      <c r="AI49" s="823"/>
      <c r="AJ49" s="824"/>
      <c r="AK49" s="824"/>
      <c r="AL49" s="682"/>
      <c r="AM49" s="682"/>
      <c r="AN49" s="683"/>
      <c r="AO49" s="682"/>
      <c r="AP49" s="682"/>
      <c r="AQ49" s="683"/>
      <c r="AR49" s="682"/>
      <c r="AS49" s="683"/>
      <c r="AT49" s="794" t="str">
        <f>IF(AH49&amp;AI49&amp;AL49&amp;AM49&amp;AO49&amp;AP49&amp;AR49="","",SUM(AH49,AI49,AL49,AM49,AO49,AP49,AR49))</f>
        <v/>
      </c>
    </row>
    <row r="50" spans="1:46" s="106" customFormat="1" ht="7.5" customHeight="1">
      <c r="A50" s="883"/>
      <c r="B50" s="884"/>
      <c r="C50" s="755"/>
      <c r="D50" s="662"/>
      <c r="E50" s="662"/>
      <c r="F50" s="662"/>
      <c r="G50" s="662"/>
      <c r="H50" s="662"/>
      <c r="I50" s="662"/>
      <c r="J50" s="662"/>
      <c r="K50" s="663"/>
      <c r="L50" s="663"/>
      <c r="M50" s="663"/>
      <c r="N50" s="662"/>
      <c r="O50" s="662"/>
      <c r="P50" s="662"/>
      <c r="Q50" s="663" t="str">
        <f>IF(AND(J50="",N50=""),"",SUM(J50,N50))</f>
        <v/>
      </c>
      <c r="R50" s="702"/>
      <c r="S50" s="703"/>
      <c r="T50" s="703"/>
      <c r="U50" s="703"/>
      <c r="V50" s="704"/>
      <c r="W50" s="731"/>
      <c r="X50" s="708" t="s">
        <v>144</v>
      </c>
      <c r="Y50" s="713"/>
      <c r="Z50" s="714"/>
      <c r="AA50" s="714"/>
      <c r="AB50" s="714"/>
      <c r="AC50" s="714"/>
      <c r="AD50" s="714"/>
      <c r="AE50" s="715"/>
      <c r="AF50" s="111"/>
      <c r="AG50" s="975"/>
      <c r="AH50" s="824"/>
      <c r="AI50" s="824"/>
      <c r="AJ50" s="824"/>
      <c r="AK50" s="824"/>
      <c r="AL50" s="683"/>
      <c r="AM50" s="683"/>
      <c r="AN50" s="683"/>
      <c r="AO50" s="683"/>
      <c r="AP50" s="683"/>
      <c r="AQ50" s="683"/>
      <c r="AR50" s="683"/>
      <c r="AS50" s="683"/>
      <c r="AT50" s="794"/>
    </row>
    <row r="51" spans="1:46" s="106" customFormat="1" ht="0.75" customHeight="1">
      <c r="A51" s="881" t="s">
        <v>95</v>
      </c>
      <c r="B51" s="882"/>
      <c r="C51" s="753"/>
      <c r="D51" s="661"/>
      <c r="E51" s="662"/>
      <c r="F51" s="662"/>
      <c r="G51" s="662"/>
      <c r="H51" s="661"/>
      <c r="I51" s="662"/>
      <c r="J51" s="662"/>
      <c r="K51" s="663" t="str">
        <f>IF(D51&amp;H51="","",SUM(D51,H51))</f>
        <v/>
      </c>
      <c r="L51" s="663"/>
      <c r="M51" s="663"/>
      <c r="N51" s="661"/>
      <c r="O51" s="662"/>
      <c r="P51" s="661"/>
      <c r="Q51" s="663" t="str">
        <f>IF(N51&amp;P51="","",SUM(N51,P51))</f>
        <v/>
      </c>
      <c r="R51" s="723" t="str">
        <f>IF(K51&amp;Q51="","",SUM(K51,Q51))</f>
        <v/>
      </c>
      <c r="S51" s="817"/>
      <c r="T51" s="817"/>
      <c r="U51" s="817"/>
      <c r="V51" s="818"/>
      <c r="W51" s="731"/>
      <c r="X51" s="708"/>
      <c r="Y51" s="714"/>
      <c r="Z51" s="714"/>
      <c r="AA51" s="714"/>
      <c r="AB51" s="714"/>
      <c r="AC51" s="714"/>
      <c r="AD51" s="714"/>
      <c r="AE51" s="715"/>
      <c r="AF51" s="111"/>
      <c r="AG51" s="975"/>
      <c r="AH51" s="824"/>
      <c r="AI51" s="824"/>
      <c r="AJ51" s="824"/>
      <c r="AK51" s="824"/>
      <c r="AL51" s="683"/>
      <c r="AM51" s="683"/>
      <c r="AN51" s="683"/>
      <c r="AO51" s="683"/>
      <c r="AP51" s="683"/>
      <c r="AQ51" s="683"/>
      <c r="AR51" s="683"/>
      <c r="AS51" s="683"/>
      <c r="AT51" s="794"/>
    </row>
    <row r="52" spans="1:46" s="106" customFormat="1" ht="15" customHeight="1">
      <c r="A52" s="883"/>
      <c r="B52" s="884"/>
      <c r="C52" s="755"/>
      <c r="D52" s="662"/>
      <c r="E52" s="662"/>
      <c r="F52" s="662"/>
      <c r="G52" s="662"/>
      <c r="H52" s="662"/>
      <c r="I52" s="662"/>
      <c r="J52" s="662"/>
      <c r="K52" s="663"/>
      <c r="L52" s="663"/>
      <c r="M52" s="663"/>
      <c r="N52" s="662"/>
      <c r="O52" s="662"/>
      <c r="P52" s="662"/>
      <c r="Q52" s="663" t="str">
        <f>IF(AND(J52="",N52=""),"",SUM(J52,N52))</f>
        <v/>
      </c>
      <c r="R52" s="702"/>
      <c r="S52" s="703"/>
      <c r="T52" s="703"/>
      <c r="U52" s="703"/>
      <c r="V52" s="704"/>
      <c r="W52" s="731"/>
      <c r="X52" s="708"/>
      <c r="Y52" s="714"/>
      <c r="Z52" s="714"/>
      <c r="AA52" s="714"/>
      <c r="AB52" s="714"/>
      <c r="AC52" s="714"/>
      <c r="AD52" s="714"/>
      <c r="AE52" s="715"/>
      <c r="AF52" s="111"/>
      <c r="AG52" s="708" t="s">
        <v>304</v>
      </c>
      <c r="AH52" s="706" t="str">
        <f>IF(AH47&amp;AH49="","",SUM(AH47,AH49))</f>
        <v/>
      </c>
      <c r="AI52" s="709" t="str">
        <f>IF(AI47&amp;AI49="","",SUM(AI47,AI49))</f>
        <v/>
      </c>
      <c r="AJ52" s="710"/>
      <c r="AK52" s="710"/>
      <c r="AL52" s="711" t="str">
        <f>IF(AL47&amp;AL49="","",SUM(AL47,AL49))</f>
        <v/>
      </c>
      <c r="AM52" s="709" t="str">
        <f>IF(AM47&amp;AM49="","",SUM(AM47,AM49))</f>
        <v/>
      </c>
      <c r="AN52" s="709"/>
      <c r="AO52" s="711" t="str">
        <f>IF(AO47&amp;AO49="","",SUM(AO47,AO49))</f>
        <v/>
      </c>
      <c r="AP52" s="709" t="str">
        <f>IF(AP47&amp;AP49="","",SUM(AP47,AP49))</f>
        <v/>
      </c>
      <c r="AQ52" s="710"/>
      <c r="AR52" s="709" t="str">
        <f>IF(AR47&amp;AR49="","",SUM(AR47,AR49))</f>
        <v/>
      </c>
      <c r="AS52" s="709"/>
      <c r="AT52" s="112" t="str">
        <f>IF(AT47&amp;AT49="","",SUM(AT47,AT49))</f>
        <v/>
      </c>
    </row>
    <row r="53" spans="1:46" s="106" customFormat="1" ht="1.5" customHeight="1" thickBot="1">
      <c r="A53" s="881" t="s">
        <v>96</v>
      </c>
      <c r="B53" s="882"/>
      <c r="C53" s="753"/>
      <c r="D53" s="661"/>
      <c r="E53" s="662"/>
      <c r="F53" s="662"/>
      <c r="G53" s="662"/>
      <c r="H53" s="661"/>
      <c r="I53" s="662"/>
      <c r="J53" s="662"/>
      <c r="K53" s="663" t="str">
        <f>IF(D53&amp;H53="","",SUM(D53,H53))</f>
        <v/>
      </c>
      <c r="L53" s="663"/>
      <c r="M53" s="663"/>
      <c r="N53" s="661"/>
      <c r="O53" s="662"/>
      <c r="P53" s="661"/>
      <c r="Q53" s="663" t="str">
        <f>IF(N53&amp;P53="","",SUM(N53,P53))</f>
        <v/>
      </c>
      <c r="R53" s="663" t="str">
        <f>IF(K53&amp;Q53="","",SUM(K53,Q53))</f>
        <v/>
      </c>
      <c r="S53" s="720"/>
      <c r="T53" s="720"/>
      <c r="U53" s="720"/>
      <c r="V53" s="721"/>
      <c r="W53" s="731"/>
      <c r="X53" s="902"/>
      <c r="Y53" s="716"/>
      <c r="Z53" s="716"/>
      <c r="AA53" s="716"/>
      <c r="AB53" s="716"/>
      <c r="AC53" s="716"/>
      <c r="AD53" s="716"/>
      <c r="AE53" s="717"/>
      <c r="AF53" s="111"/>
      <c r="AG53" s="983"/>
      <c r="AH53" s="707"/>
      <c r="AI53" s="707"/>
      <c r="AJ53" s="707"/>
      <c r="AK53" s="707"/>
      <c r="AL53" s="712"/>
      <c r="AM53" s="813"/>
      <c r="AN53" s="813"/>
      <c r="AO53" s="712"/>
      <c r="AP53" s="707"/>
      <c r="AQ53" s="707"/>
      <c r="AR53" s="813"/>
      <c r="AS53" s="813"/>
      <c r="AT53" s="113"/>
    </row>
    <row r="54" spans="1:46" s="106" customFormat="1" ht="14.25" customHeight="1">
      <c r="A54" s="883"/>
      <c r="B54" s="884"/>
      <c r="C54" s="755"/>
      <c r="D54" s="662"/>
      <c r="E54" s="662"/>
      <c r="F54" s="662"/>
      <c r="G54" s="662"/>
      <c r="H54" s="662"/>
      <c r="I54" s="662"/>
      <c r="J54" s="662"/>
      <c r="K54" s="663"/>
      <c r="L54" s="663"/>
      <c r="M54" s="663"/>
      <c r="N54" s="662"/>
      <c r="O54" s="662"/>
      <c r="P54" s="662"/>
      <c r="Q54" s="663" t="str">
        <f>IF(AND(J54="",N54=""),"",SUM(J54,N54))</f>
        <v/>
      </c>
      <c r="R54" s="663"/>
      <c r="S54" s="720"/>
      <c r="T54" s="720"/>
      <c r="U54" s="720"/>
      <c r="V54" s="721"/>
      <c r="W54" s="731"/>
      <c r="X54" s="98"/>
      <c r="Y54" s="98"/>
      <c r="Z54" s="98"/>
      <c r="AA54" s="98"/>
      <c r="AB54" s="98"/>
      <c r="AC54" s="98"/>
      <c r="AD54" s="98"/>
      <c r="AE54" s="98"/>
      <c r="AF54" s="98"/>
      <c r="AG54" s="98"/>
      <c r="AH54" s="98"/>
      <c r="AI54" s="98"/>
      <c r="AJ54" s="98"/>
      <c r="AK54" s="98"/>
      <c r="AL54" s="98"/>
      <c r="AM54" s="98"/>
      <c r="AN54" s="98"/>
      <c r="AO54" s="98"/>
      <c r="AP54" s="98"/>
      <c r="AQ54" s="98"/>
      <c r="AR54" s="98"/>
      <c r="AS54" s="98"/>
      <c r="AT54" s="98"/>
    </row>
    <row r="55" spans="1:46" s="106" customFormat="1" ht="15.75" customHeight="1">
      <c r="A55" s="895" t="s">
        <v>97</v>
      </c>
      <c r="B55" s="896"/>
      <c r="C55" s="897"/>
      <c r="D55" s="661"/>
      <c r="E55" s="662"/>
      <c r="F55" s="662"/>
      <c r="G55" s="662"/>
      <c r="H55" s="661"/>
      <c r="I55" s="662"/>
      <c r="J55" s="662"/>
      <c r="K55" s="663" t="str">
        <f>IF(D55&amp;H55="","",SUM(D55,H55))</f>
        <v/>
      </c>
      <c r="L55" s="663"/>
      <c r="M55" s="663"/>
      <c r="N55" s="661"/>
      <c r="O55" s="662"/>
      <c r="P55" s="11"/>
      <c r="Q55" s="105" t="str">
        <f>IF(N55&amp;P55="","",SUM(N55,P55))</f>
        <v/>
      </c>
      <c r="R55" s="663" t="str">
        <f>IF(K55&amp;Q55="","",SUM(K55,Q55))</f>
        <v/>
      </c>
      <c r="S55" s="720"/>
      <c r="T55" s="720"/>
      <c r="U55" s="720"/>
      <c r="V55" s="721"/>
      <c r="W55" s="731"/>
      <c r="X55" s="98"/>
      <c r="Y55" s="98"/>
      <c r="Z55" s="98"/>
      <c r="AA55" s="98"/>
      <c r="AB55" s="98"/>
      <c r="AC55" s="98"/>
      <c r="AD55" s="98"/>
      <c r="AE55" s="98"/>
      <c r="AF55" s="98"/>
      <c r="AG55" s="98"/>
      <c r="AH55" s="98"/>
      <c r="AI55" s="98"/>
      <c r="AJ55" s="98"/>
      <c r="AK55" s="98"/>
      <c r="AL55" s="98"/>
      <c r="AM55" s="98"/>
      <c r="AN55" s="98"/>
      <c r="AO55" s="98"/>
      <c r="AP55" s="98"/>
      <c r="AQ55" s="98"/>
      <c r="AR55" s="98"/>
      <c r="AS55" s="98"/>
      <c r="AT55" s="98"/>
    </row>
    <row r="56" spans="1:46" s="106" customFormat="1" ht="15.75" customHeight="1" thickBot="1">
      <c r="A56" s="922" t="s">
        <v>234</v>
      </c>
      <c r="B56" s="923"/>
      <c r="C56" s="924"/>
      <c r="D56" s="814"/>
      <c r="E56" s="677"/>
      <c r="F56" s="677"/>
      <c r="G56" s="677"/>
      <c r="H56" s="814"/>
      <c r="I56" s="677"/>
      <c r="J56" s="677"/>
      <c r="K56" s="676" t="str">
        <f>IF(D56&amp;H56="","",SUM(D56,H56))</f>
        <v/>
      </c>
      <c r="L56" s="676"/>
      <c r="M56" s="676"/>
      <c r="N56" s="814"/>
      <c r="O56" s="677"/>
      <c r="P56" s="12"/>
      <c r="Q56" s="107" t="str">
        <f>IF(N56&amp;P56="","",SUM(N56,P56))</f>
        <v/>
      </c>
      <c r="R56" s="676" t="str">
        <f>IF(K56&amp;Q56="","",SUM(K56,Q56))</f>
        <v/>
      </c>
      <c r="S56" s="815"/>
      <c r="T56" s="815"/>
      <c r="U56" s="815"/>
      <c r="V56" s="816"/>
      <c r="W56" s="731"/>
      <c r="X56" s="976" t="s">
        <v>226</v>
      </c>
      <c r="Y56" s="976"/>
      <c r="Z56" s="976"/>
      <c r="AA56" s="976"/>
      <c r="AB56" s="976"/>
      <c r="AC56" s="976"/>
      <c r="AD56" s="976"/>
      <c r="AE56" s="976"/>
      <c r="AF56" s="976"/>
      <c r="AG56" s="976"/>
      <c r="AH56" s="976"/>
      <c r="AI56" s="976"/>
      <c r="AJ56" s="976"/>
      <c r="AK56" s="976"/>
      <c r="AL56" s="976"/>
      <c r="AM56" s="976"/>
      <c r="AN56" s="976"/>
      <c r="AO56" s="976"/>
      <c r="AP56" s="976"/>
      <c r="AQ56" s="976"/>
      <c r="AR56" s="976"/>
      <c r="AS56" s="976"/>
      <c r="AT56" s="976"/>
    </row>
    <row r="57" spans="1:46" s="103" customFormat="1" ht="12.75" customHeight="1" thickBot="1">
      <c r="A57" s="911"/>
      <c r="B57" s="911"/>
      <c r="C57" s="911"/>
      <c r="D57" s="911"/>
      <c r="E57" s="911"/>
      <c r="F57" s="911"/>
      <c r="G57" s="911"/>
      <c r="H57" s="911"/>
      <c r="I57" s="911"/>
      <c r="J57" s="765" t="s">
        <v>338</v>
      </c>
      <c r="K57" s="765"/>
      <c r="L57" s="765"/>
      <c r="M57" s="765"/>
      <c r="N57" s="765"/>
      <c r="O57" s="765"/>
      <c r="P57" s="765"/>
      <c r="Q57" s="765"/>
      <c r="R57" s="765"/>
      <c r="S57" s="765"/>
      <c r="T57" s="765"/>
      <c r="U57" s="765"/>
      <c r="V57" s="765"/>
      <c r="W57" s="731"/>
      <c r="X57" s="976"/>
      <c r="Y57" s="976"/>
      <c r="Z57" s="976"/>
      <c r="AA57" s="976"/>
      <c r="AB57" s="976"/>
      <c r="AC57" s="976"/>
      <c r="AD57" s="976"/>
      <c r="AE57" s="976"/>
      <c r="AF57" s="976"/>
      <c r="AG57" s="976"/>
      <c r="AH57" s="976"/>
      <c r="AI57" s="976"/>
      <c r="AJ57" s="976"/>
      <c r="AK57" s="976"/>
      <c r="AL57" s="976"/>
      <c r="AM57" s="976"/>
      <c r="AN57" s="976"/>
      <c r="AO57" s="976"/>
      <c r="AP57" s="976"/>
      <c r="AQ57" s="976"/>
      <c r="AR57" s="976"/>
      <c r="AS57" s="976"/>
      <c r="AT57" s="976"/>
    </row>
    <row r="58" spans="1:46" ht="15.75" customHeight="1">
      <c r="A58" s="179" t="s">
        <v>112</v>
      </c>
      <c r="B58" s="916" t="s">
        <v>100</v>
      </c>
      <c r="C58" s="917"/>
      <c r="D58" s="766" t="s">
        <v>109</v>
      </c>
      <c r="E58" s="766"/>
      <c r="F58" s="912" t="s">
        <v>98</v>
      </c>
      <c r="G58" s="913"/>
      <c r="H58" s="913"/>
      <c r="I58" s="913"/>
      <c r="J58" s="914"/>
      <c r="K58" s="819" t="s">
        <v>110</v>
      </c>
      <c r="L58" s="447"/>
      <c r="M58" s="447"/>
      <c r="N58" s="447"/>
      <c r="O58" s="820"/>
      <c r="P58" s="766" t="s">
        <v>111</v>
      </c>
      <c r="Q58" s="766"/>
      <c r="R58" s="766"/>
      <c r="S58" s="767"/>
      <c r="T58" s="767"/>
      <c r="U58" s="767"/>
      <c r="V58" s="768"/>
      <c r="W58" s="731"/>
      <c r="X58" s="982" t="s">
        <v>227</v>
      </c>
      <c r="Y58" s="984" t="s">
        <v>325</v>
      </c>
      <c r="Z58" s="984"/>
      <c r="AA58" s="984"/>
      <c r="AB58" s="984"/>
      <c r="AC58" s="984"/>
      <c r="AD58" s="984"/>
      <c r="AE58" s="984"/>
      <c r="AF58" s="984"/>
      <c r="AG58" s="984"/>
      <c r="AH58" s="984"/>
      <c r="AI58" s="984"/>
      <c r="AJ58" s="984"/>
      <c r="AK58" s="984"/>
      <c r="AL58" s="984"/>
      <c r="AM58" s="984"/>
      <c r="AN58" s="984"/>
      <c r="AO58" s="984"/>
      <c r="AP58" s="984"/>
      <c r="AQ58" s="984"/>
      <c r="AR58" s="984"/>
      <c r="AS58" s="984"/>
      <c r="AT58" s="984"/>
    </row>
    <row r="59" spans="1:46" ht="5.25" customHeight="1">
      <c r="A59" s="180"/>
      <c r="B59" s="918"/>
      <c r="C59" s="919"/>
      <c r="D59" s="769"/>
      <c r="E59" s="769"/>
      <c r="F59" s="359" t="s">
        <v>75</v>
      </c>
      <c r="G59" s="360"/>
      <c r="H59" s="769" t="s">
        <v>76</v>
      </c>
      <c r="I59" s="769"/>
      <c r="J59" s="769" t="s">
        <v>99</v>
      </c>
      <c r="K59" s="361"/>
      <c r="L59" s="362"/>
      <c r="M59" s="362"/>
      <c r="N59" s="362"/>
      <c r="O59" s="821"/>
      <c r="P59" s="769"/>
      <c r="Q59" s="769"/>
      <c r="R59" s="769"/>
      <c r="S59" s="770"/>
      <c r="T59" s="770"/>
      <c r="U59" s="770"/>
      <c r="V59" s="771"/>
      <c r="W59" s="731"/>
      <c r="X59" s="982"/>
      <c r="Y59" s="984"/>
      <c r="Z59" s="984"/>
      <c r="AA59" s="984"/>
      <c r="AB59" s="984"/>
      <c r="AC59" s="984"/>
      <c r="AD59" s="984"/>
      <c r="AE59" s="984"/>
      <c r="AF59" s="984"/>
      <c r="AG59" s="984"/>
      <c r="AH59" s="984"/>
      <c r="AI59" s="984"/>
      <c r="AJ59" s="984"/>
      <c r="AK59" s="984"/>
      <c r="AL59" s="984"/>
      <c r="AM59" s="984"/>
      <c r="AN59" s="984"/>
      <c r="AO59" s="984"/>
      <c r="AP59" s="984"/>
      <c r="AQ59" s="984"/>
      <c r="AR59" s="984"/>
      <c r="AS59" s="984"/>
      <c r="AT59" s="984"/>
    </row>
    <row r="60" spans="1:46" ht="9" customHeight="1">
      <c r="A60" s="180"/>
      <c r="B60" s="920"/>
      <c r="C60" s="921"/>
      <c r="D60" s="769"/>
      <c r="E60" s="769"/>
      <c r="F60" s="363"/>
      <c r="G60" s="364"/>
      <c r="H60" s="769"/>
      <c r="I60" s="769"/>
      <c r="J60" s="769"/>
      <c r="K60" s="363"/>
      <c r="L60" s="364"/>
      <c r="M60" s="364"/>
      <c r="N60" s="364"/>
      <c r="O60" s="822"/>
      <c r="P60" s="769"/>
      <c r="Q60" s="769"/>
      <c r="R60" s="769"/>
      <c r="S60" s="770"/>
      <c r="T60" s="770"/>
      <c r="U60" s="770"/>
      <c r="V60" s="771"/>
      <c r="W60" s="731"/>
      <c r="X60" s="705"/>
      <c r="Y60" s="623" t="s">
        <v>357</v>
      </c>
      <c r="Z60" s="623"/>
      <c r="AA60" s="623"/>
      <c r="AB60" s="623"/>
      <c r="AC60" s="623"/>
      <c r="AD60" s="623"/>
      <c r="AE60" s="623"/>
      <c r="AF60" s="623"/>
      <c r="AG60" s="623"/>
      <c r="AH60" s="623"/>
      <c r="AI60" s="623"/>
      <c r="AJ60" s="623"/>
      <c r="AK60" s="623"/>
      <c r="AL60" s="623"/>
      <c r="AM60" s="623"/>
      <c r="AN60" s="623"/>
      <c r="AO60" s="623"/>
      <c r="AP60" s="623"/>
      <c r="AQ60" s="623"/>
      <c r="AR60" s="623"/>
      <c r="AS60" s="623"/>
      <c r="AT60" s="623"/>
    </row>
    <row r="61" spans="1:46" ht="6" customHeight="1">
      <c r="A61" s="180"/>
      <c r="B61" s="752" t="s">
        <v>322</v>
      </c>
      <c r="C61" s="753"/>
      <c r="D61" s="661"/>
      <c r="E61" s="662"/>
      <c r="F61" s="657"/>
      <c r="G61" s="673"/>
      <c r="H61" s="661"/>
      <c r="I61" s="662"/>
      <c r="J61" s="663" t="str">
        <f>IF(F61&amp;H61="","",SUM(F61,H61))</f>
        <v/>
      </c>
      <c r="K61" s="652" t="s">
        <v>117</v>
      </c>
      <c r="L61" s="668"/>
      <c r="M61" s="669"/>
      <c r="N61" s="669"/>
      <c r="O61" s="670"/>
      <c r="P61" s="664"/>
      <c r="Q61" s="665"/>
      <c r="R61" s="665"/>
      <c r="S61" s="666"/>
      <c r="T61" s="666"/>
      <c r="U61" s="666"/>
      <c r="V61" s="667"/>
      <c r="W61" s="731"/>
      <c r="X61" s="705"/>
      <c r="Y61" s="623"/>
      <c r="Z61" s="623"/>
      <c r="AA61" s="623"/>
      <c r="AB61" s="623"/>
      <c r="AC61" s="623"/>
      <c r="AD61" s="623"/>
      <c r="AE61" s="623"/>
      <c r="AF61" s="623"/>
      <c r="AG61" s="623"/>
      <c r="AH61" s="623"/>
      <c r="AI61" s="623"/>
      <c r="AJ61" s="623"/>
      <c r="AK61" s="623"/>
      <c r="AL61" s="623"/>
      <c r="AM61" s="623"/>
      <c r="AN61" s="623"/>
      <c r="AO61" s="623"/>
      <c r="AP61" s="623"/>
      <c r="AQ61" s="623"/>
      <c r="AR61" s="623"/>
      <c r="AS61" s="623"/>
      <c r="AT61" s="623"/>
    </row>
    <row r="62" spans="1:46" ht="10.5" customHeight="1">
      <c r="A62" s="180"/>
      <c r="B62" s="754"/>
      <c r="C62" s="755"/>
      <c r="D62" s="662"/>
      <c r="E62" s="662"/>
      <c r="F62" s="674"/>
      <c r="G62" s="675"/>
      <c r="H62" s="662"/>
      <c r="I62" s="662"/>
      <c r="J62" s="663"/>
      <c r="K62" s="653"/>
      <c r="L62" s="671"/>
      <c r="M62" s="671"/>
      <c r="N62" s="671"/>
      <c r="O62" s="672"/>
      <c r="P62" s="665"/>
      <c r="Q62" s="665"/>
      <c r="R62" s="665"/>
      <c r="S62" s="666"/>
      <c r="T62" s="666"/>
      <c r="U62" s="666"/>
      <c r="V62" s="667"/>
      <c r="W62" s="731"/>
      <c r="X62" s="517" t="s">
        <v>228</v>
      </c>
      <c r="Y62" s="623" t="s">
        <v>355</v>
      </c>
      <c r="Z62" s="623"/>
      <c r="AA62" s="623"/>
      <c r="AB62" s="623"/>
      <c r="AC62" s="623"/>
      <c r="AD62" s="623"/>
      <c r="AE62" s="623"/>
      <c r="AF62" s="623"/>
      <c r="AG62" s="623"/>
      <c r="AH62" s="623"/>
      <c r="AI62" s="623"/>
      <c r="AJ62" s="623"/>
      <c r="AK62" s="623"/>
      <c r="AL62" s="623"/>
      <c r="AM62" s="623"/>
      <c r="AN62" s="623"/>
      <c r="AO62" s="623"/>
      <c r="AP62" s="623"/>
      <c r="AQ62" s="623"/>
      <c r="AR62" s="623"/>
      <c r="AS62" s="623"/>
      <c r="AT62" s="623"/>
    </row>
    <row r="63" spans="1:46" ht="4.5" customHeight="1">
      <c r="A63" s="180"/>
      <c r="B63" s="752" t="s">
        <v>101</v>
      </c>
      <c r="C63" s="753"/>
      <c r="D63" s="657"/>
      <c r="E63" s="658"/>
      <c r="F63" s="657"/>
      <c r="G63" s="673"/>
      <c r="H63" s="661"/>
      <c r="I63" s="662"/>
      <c r="J63" s="663" t="str">
        <f>IF(F63&amp;H63="","",SUM(F63,H63))</f>
        <v/>
      </c>
      <c r="K63" s="652" t="s">
        <v>117</v>
      </c>
      <c r="L63" s="668"/>
      <c r="M63" s="669"/>
      <c r="N63" s="669"/>
      <c r="O63" s="670"/>
      <c r="P63" s="664"/>
      <c r="Q63" s="665"/>
      <c r="R63" s="665"/>
      <c r="S63" s="666"/>
      <c r="T63" s="666"/>
      <c r="U63" s="666"/>
      <c r="V63" s="667"/>
      <c r="W63" s="731"/>
      <c r="X63" s="517"/>
      <c r="Y63" s="623"/>
      <c r="Z63" s="623"/>
      <c r="AA63" s="623"/>
      <c r="AB63" s="623"/>
      <c r="AC63" s="623"/>
      <c r="AD63" s="623"/>
      <c r="AE63" s="623"/>
      <c r="AF63" s="623"/>
      <c r="AG63" s="623"/>
      <c r="AH63" s="623"/>
      <c r="AI63" s="623"/>
      <c r="AJ63" s="623"/>
      <c r="AK63" s="623"/>
      <c r="AL63" s="623"/>
      <c r="AM63" s="623"/>
      <c r="AN63" s="623"/>
      <c r="AO63" s="623"/>
      <c r="AP63" s="623"/>
      <c r="AQ63" s="623"/>
      <c r="AR63" s="623"/>
      <c r="AS63" s="623"/>
      <c r="AT63" s="623"/>
    </row>
    <row r="64" spans="1:46" ht="12" customHeight="1">
      <c r="A64" s="180"/>
      <c r="B64" s="754"/>
      <c r="C64" s="755"/>
      <c r="D64" s="659"/>
      <c r="E64" s="660"/>
      <c r="F64" s="674"/>
      <c r="G64" s="675"/>
      <c r="H64" s="662"/>
      <c r="I64" s="662"/>
      <c r="J64" s="663"/>
      <c r="K64" s="653"/>
      <c r="L64" s="671"/>
      <c r="M64" s="671"/>
      <c r="N64" s="671"/>
      <c r="O64" s="672"/>
      <c r="P64" s="665"/>
      <c r="Q64" s="665"/>
      <c r="R64" s="665"/>
      <c r="S64" s="666"/>
      <c r="T64" s="666"/>
      <c r="U64" s="666"/>
      <c r="V64" s="667"/>
      <c r="W64" s="731"/>
      <c r="X64" s="517" t="s">
        <v>229</v>
      </c>
      <c r="Y64" s="623" t="s">
        <v>324</v>
      </c>
      <c r="Z64" s="623"/>
      <c r="AA64" s="623"/>
      <c r="AB64" s="623"/>
      <c r="AC64" s="623"/>
      <c r="AD64" s="623"/>
      <c r="AE64" s="623"/>
      <c r="AF64" s="623"/>
      <c r="AG64" s="623"/>
      <c r="AH64" s="623"/>
      <c r="AI64" s="623"/>
      <c r="AJ64" s="623"/>
      <c r="AK64" s="623"/>
      <c r="AL64" s="623"/>
      <c r="AM64" s="623"/>
      <c r="AN64" s="623"/>
      <c r="AO64" s="623"/>
      <c r="AP64" s="623"/>
      <c r="AQ64" s="623"/>
      <c r="AR64" s="623"/>
      <c r="AS64" s="623"/>
      <c r="AT64" s="623"/>
    </row>
    <row r="65" spans="1:46" ht="3" customHeight="1">
      <c r="A65" s="180"/>
      <c r="B65" s="648" t="s">
        <v>394</v>
      </c>
      <c r="C65" s="649"/>
      <c r="D65" s="657"/>
      <c r="E65" s="658"/>
      <c r="F65" s="657"/>
      <c r="G65" s="673"/>
      <c r="H65" s="661"/>
      <c r="I65" s="662"/>
      <c r="J65" s="663" t="str">
        <f>IF(F65&amp;H65="","",SUM(F65,H65))</f>
        <v/>
      </c>
      <c r="K65" s="652" t="s">
        <v>118</v>
      </c>
      <c r="L65" s="668"/>
      <c r="M65" s="669"/>
      <c r="N65" s="669"/>
      <c r="O65" s="670"/>
      <c r="P65" s="664"/>
      <c r="Q65" s="665"/>
      <c r="R65" s="665"/>
      <c r="S65" s="666"/>
      <c r="T65" s="666"/>
      <c r="U65" s="666"/>
      <c r="V65" s="667"/>
      <c r="W65" s="731"/>
      <c r="X65" s="517"/>
      <c r="Y65" s="623"/>
      <c r="Z65" s="623"/>
      <c r="AA65" s="623"/>
      <c r="AB65" s="623"/>
      <c r="AC65" s="623"/>
      <c r="AD65" s="623"/>
      <c r="AE65" s="623"/>
      <c r="AF65" s="623"/>
      <c r="AG65" s="623"/>
      <c r="AH65" s="623"/>
      <c r="AI65" s="623"/>
      <c r="AJ65" s="623"/>
      <c r="AK65" s="623"/>
      <c r="AL65" s="623"/>
      <c r="AM65" s="623"/>
      <c r="AN65" s="623"/>
      <c r="AO65" s="623"/>
      <c r="AP65" s="623"/>
      <c r="AQ65" s="623"/>
      <c r="AR65" s="623"/>
      <c r="AS65" s="623"/>
      <c r="AT65" s="623"/>
    </row>
    <row r="66" spans="1:46">
      <c r="A66" s="180"/>
      <c r="B66" s="650"/>
      <c r="C66" s="651"/>
      <c r="D66" s="659"/>
      <c r="E66" s="660"/>
      <c r="F66" s="674"/>
      <c r="G66" s="675"/>
      <c r="H66" s="662"/>
      <c r="I66" s="662"/>
      <c r="J66" s="663"/>
      <c r="K66" s="653"/>
      <c r="L66" s="671"/>
      <c r="M66" s="671"/>
      <c r="N66" s="671"/>
      <c r="O66" s="672"/>
      <c r="P66" s="665"/>
      <c r="Q66" s="665"/>
      <c r="R66" s="665"/>
      <c r="S66" s="666"/>
      <c r="T66" s="666"/>
      <c r="U66" s="666"/>
      <c r="V66" s="667"/>
      <c r="W66" s="731"/>
      <c r="X66" s="517" t="s">
        <v>230</v>
      </c>
      <c r="Y66" s="623" t="s">
        <v>326</v>
      </c>
      <c r="Z66" s="623"/>
      <c r="AA66" s="623"/>
      <c r="AB66" s="623"/>
      <c r="AC66" s="623"/>
      <c r="AD66" s="623"/>
      <c r="AE66" s="623"/>
      <c r="AF66" s="623"/>
      <c r="AG66" s="623"/>
      <c r="AH66" s="623"/>
      <c r="AI66" s="623"/>
      <c r="AJ66" s="623"/>
      <c r="AK66" s="623"/>
      <c r="AL66" s="623"/>
      <c r="AM66" s="623"/>
      <c r="AN66" s="623"/>
      <c r="AO66" s="623"/>
      <c r="AP66" s="623"/>
      <c r="AQ66" s="623"/>
      <c r="AR66" s="623"/>
      <c r="AS66" s="623"/>
      <c r="AT66" s="623"/>
    </row>
    <row r="67" spans="1:46" ht="1.5" customHeight="1">
      <c r="A67" s="180"/>
      <c r="B67" s="752" t="s">
        <v>102</v>
      </c>
      <c r="C67" s="753"/>
      <c r="D67" s="661"/>
      <c r="E67" s="662"/>
      <c r="F67" s="657"/>
      <c r="G67" s="673"/>
      <c r="H67" s="661"/>
      <c r="I67" s="662"/>
      <c r="J67" s="663" t="str">
        <f>IF(F67&amp;H67="","",SUM(F67,H67))</f>
        <v/>
      </c>
      <c r="K67" s="652" t="s">
        <v>119</v>
      </c>
      <c r="L67" s="668"/>
      <c r="M67" s="669"/>
      <c r="N67" s="669"/>
      <c r="O67" s="670"/>
      <c r="P67" s="664"/>
      <c r="Q67" s="665"/>
      <c r="R67" s="665"/>
      <c r="S67" s="666"/>
      <c r="T67" s="666"/>
      <c r="U67" s="666"/>
      <c r="V67" s="667"/>
      <c r="W67" s="731"/>
      <c r="X67" s="517"/>
      <c r="Y67" s="623"/>
      <c r="Z67" s="623"/>
      <c r="AA67" s="623"/>
      <c r="AB67" s="623"/>
      <c r="AC67" s="623"/>
      <c r="AD67" s="623"/>
      <c r="AE67" s="623"/>
      <c r="AF67" s="623"/>
      <c r="AG67" s="623"/>
      <c r="AH67" s="623"/>
      <c r="AI67" s="623"/>
      <c r="AJ67" s="623"/>
      <c r="AK67" s="623"/>
      <c r="AL67" s="623"/>
      <c r="AM67" s="623"/>
      <c r="AN67" s="623"/>
      <c r="AO67" s="623"/>
      <c r="AP67" s="623"/>
      <c r="AQ67" s="623"/>
      <c r="AR67" s="623"/>
      <c r="AS67" s="623"/>
      <c r="AT67" s="623"/>
    </row>
    <row r="68" spans="1:46" ht="15" customHeight="1">
      <c r="A68" s="180"/>
      <c r="B68" s="754"/>
      <c r="C68" s="755"/>
      <c r="D68" s="662"/>
      <c r="E68" s="662"/>
      <c r="F68" s="674"/>
      <c r="G68" s="675"/>
      <c r="H68" s="662"/>
      <c r="I68" s="662"/>
      <c r="J68" s="663"/>
      <c r="K68" s="653"/>
      <c r="L68" s="671"/>
      <c r="M68" s="671"/>
      <c r="N68" s="671"/>
      <c r="O68" s="672"/>
      <c r="P68" s="665"/>
      <c r="Q68" s="665"/>
      <c r="R68" s="665"/>
      <c r="S68" s="666"/>
      <c r="T68" s="666"/>
      <c r="U68" s="666"/>
      <c r="V68" s="667"/>
      <c r="W68" s="731"/>
      <c r="X68" s="114" t="s">
        <v>231</v>
      </c>
      <c r="Y68" s="623" t="s">
        <v>327</v>
      </c>
      <c r="Z68" s="623"/>
      <c r="AA68" s="623"/>
      <c r="AB68" s="623"/>
      <c r="AC68" s="623"/>
      <c r="AD68" s="623"/>
      <c r="AE68" s="623"/>
      <c r="AF68" s="623"/>
      <c r="AG68" s="623"/>
      <c r="AH68" s="623"/>
      <c r="AI68" s="623"/>
      <c r="AJ68" s="623"/>
      <c r="AK68" s="623"/>
      <c r="AL68" s="623"/>
      <c r="AM68" s="623"/>
      <c r="AN68" s="623"/>
      <c r="AO68" s="623"/>
      <c r="AP68" s="623"/>
      <c r="AQ68" s="623"/>
      <c r="AR68" s="623"/>
      <c r="AS68" s="623"/>
      <c r="AT68" s="623"/>
    </row>
    <row r="69" spans="1:46" ht="15" customHeight="1">
      <c r="A69" s="180"/>
      <c r="B69" s="752" t="s">
        <v>103</v>
      </c>
      <c r="C69" s="753"/>
      <c r="D69" s="661"/>
      <c r="E69" s="662"/>
      <c r="F69" s="657"/>
      <c r="G69" s="673"/>
      <c r="H69" s="661"/>
      <c r="I69" s="662"/>
      <c r="J69" s="663" t="str">
        <f>IF(F69&amp;H69="","",SUM(F69,H69))</f>
        <v/>
      </c>
      <c r="K69" s="652" t="s">
        <v>119</v>
      </c>
      <c r="L69" s="668"/>
      <c r="M69" s="669"/>
      <c r="N69" s="669"/>
      <c r="O69" s="670"/>
      <c r="P69" s="664"/>
      <c r="Q69" s="665"/>
      <c r="R69" s="665"/>
      <c r="S69" s="666"/>
      <c r="T69" s="666"/>
      <c r="U69" s="666"/>
      <c r="V69" s="667"/>
      <c r="W69" s="731"/>
      <c r="X69" s="115"/>
      <c r="Y69" s="623" t="s">
        <v>328</v>
      </c>
      <c r="Z69" s="623"/>
      <c r="AA69" s="623"/>
      <c r="AB69" s="623"/>
      <c r="AC69" s="623"/>
      <c r="AD69" s="623"/>
      <c r="AE69" s="623"/>
      <c r="AF69" s="623"/>
      <c r="AG69" s="623"/>
      <c r="AH69" s="623"/>
      <c r="AI69" s="623"/>
      <c r="AJ69" s="623"/>
      <c r="AK69" s="623"/>
      <c r="AL69" s="623"/>
      <c r="AM69" s="623"/>
      <c r="AN69" s="623"/>
      <c r="AO69" s="623"/>
      <c r="AP69" s="623"/>
      <c r="AQ69" s="623"/>
      <c r="AR69" s="623"/>
      <c r="AS69" s="623"/>
      <c r="AT69" s="623"/>
    </row>
    <row r="70" spans="1:46" ht="1.5" customHeight="1">
      <c r="A70" s="180"/>
      <c r="B70" s="754"/>
      <c r="C70" s="755"/>
      <c r="D70" s="662"/>
      <c r="E70" s="662"/>
      <c r="F70" s="674"/>
      <c r="G70" s="675"/>
      <c r="H70" s="662"/>
      <c r="I70" s="662"/>
      <c r="J70" s="663"/>
      <c r="K70" s="653"/>
      <c r="L70" s="671"/>
      <c r="M70" s="671"/>
      <c r="N70" s="671"/>
      <c r="O70" s="672"/>
      <c r="P70" s="665"/>
      <c r="Q70" s="665"/>
      <c r="R70" s="665"/>
      <c r="S70" s="666"/>
      <c r="T70" s="666"/>
      <c r="U70" s="666"/>
      <c r="V70" s="667"/>
      <c r="W70" s="731"/>
      <c r="X70" s="517" t="s">
        <v>232</v>
      </c>
      <c r="Y70" s="623" t="s">
        <v>329</v>
      </c>
      <c r="Z70" s="623"/>
      <c r="AA70" s="623"/>
      <c r="AB70" s="623"/>
      <c r="AC70" s="623"/>
      <c r="AD70" s="623"/>
      <c r="AE70" s="623"/>
      <c r="AF70" s="623"/>
      <c r="AG70" s="623"/>
      <c r="AH70" s="623"/>
      <c r="AI70" s="623"/>
      <c r="AJ70" s="623"/>
      <c r="AK70" s="623"/>
      <c r="AL70" s="623"/>
      <c r="AM70" s="623"/>
      <c r="AN70" s="623"/>
      <c r="AO70" s="623"/>
      <c r="AP70" s="623"/>
      <c r="AQ70" s="623"/>
      <c r="AR70" s="623"/>
      <c r="AS70" s="623"/>
      <c r="AT70" s="623"/>
    </row>
    <row r="71" spans="1:46">
      <c r="A71" s="180"/>
      <c r="B71" s="752" t="s">
        <v>104</v>
      </c>
      <c r="C71" s="753"/>
      <c r="D71" s="661"/>
      <c r="E71" s="662"/>
      <c r="F71" s="657"/>
      <c r="G71" s="673"/>
      <c r="H71" s="661"/>
      <c r="I71" s="662"/>
      <c r="J71" s="663" t="str">
        <f>IF(F71&amp;H71="","",SUM(F71,H71))</f>
        <v/>
      </c>
      <c r="K71" s="732"/>
      <c r="L71" s="733"/>
      <c r="M71" s="733"/>
      <c r="N71" s="733"/>
      <c r="O71" s="734"/>
      <c r="P71" s="652" t="s">
        <v>120</v>
      </c>
      <c r="Q71" s="668"/>
      <c r="R71" s="669"/>
      <c r="S71" s="669"/>
      <c r="T71" s="669"/>
      <c r="U71" s="669"/>
      <c r="V71" s="679"/>
      <c r="W71" s="731"/>
      <c r="X71" s="517"/>
      <c r="Y71" s="623"/>
      <c r="Z71" s="623"/>
      <c r="AA71" s="623"/>
      <c r="AB71" s="623"/>
      <c r="AC71" s="623"/>
      <c r="AD71" s="623"/>
      <c r="AE71" s="623"/>
      <c r="AF71" s="623"/>
      <c r="AG71" s="623"/>
      <c r="AH71" s="623"/>
      <c r="AI71" s="623"/>
      <c r="AJ71" s="623"/>
      <c r="AK71" s="623"/>
      <c r="AL71" s="623"/>
      <c r="AM71" s="623"/>
      <c r="AN71" s="623"/>
      <c r="AO71" s="623"/>
      <c r="AP71" s="623"/>
      <c r="AQ71" s="623"/>
      <c r="AR71" s="623"/>
      <c r="AS71" s="623"/>
      <c r="AT71" s="623"/>
    </row>
    <row r="72" spans="1:46" ht="3" customHeight="1">
      <c r="A72" s="180"/>
      <c r="B72" s="754"/>
      <c r="C72" s="755"/>
      <c r="D72" s="662"/>
      <c r="E72" s="662"/>
      <c r="F72" s="674"/>
      <c r="G72" s="675"/>
      <c r="H72" s="662"/>
      <c r="I72" s="662"/>
      <c r="J72" s="663"/>
      <c r="K72" s="735"/>
      <c r="L72" s="736"/>
      <c r="M72" s="736"/>
      <c r="N72" s="736"/>
      <c r="O72" s="737"/>
      <c r="P72" s="653"/>
      <c r="Q72" s="671"/>
      <c r="R72" s="671"/>
      <c r="S72" s="671"/>
      <c r="T72" s="671"/>
      <c r="U72" s="671"/>
      <c r="V72" s="680"/>
      <c r="W72" s="731"/>
      <c r="X72" s="654" t="s">
        <v>330</v>
      </c>
      <c r="Y72" s="654"/>
      <c r="Z72" s="654"/>
      <c r="AA72" s="654"/>
      <c r="AB72" s="654"/>
      <c r="AC72" s="654"/>
      <c r="AD72" s="654"/>
      <c r="AE72" s="654"/>
      <c r="AF72" s="654"/>
      <c r="AG72" s="654"/>
      <c r="AH72" s="654"/>
      <c r="AI72" s="654"/>
      <c r="AJ72" s="654"/>
      <c r="AK72" s="654"/>
      <c r="AL72" s="654"/>
      <c r="AM72" s="654"/>
      <c r="AN72" s="654"/>
      <c r="AO72" s="654"/>
      <c r="AP72" s="654"/>
      <c r="AQ72" s="654"/>
      <c r="AR72" s="654"/>
      <c r="AS72" s="654"/>
      <c r="AT72" s="654"/>
    </row>
    <row r="73" spans="1:46" ht="12" customHeight="1">
      <c r="A73" s="180"/>
      <c r="B73" s="752" t="s">
        <v>105</v>
      </c>
      <c r="C73" s="753"/>
      <c r="D73" s="661"/>
      <c r="E73" s="662"/>
      <c r="F73" s="657"/>
      <c r="G73" s="673"/>
      <c r="H73" s="661"/>
      <c r="I73" s="662"/>
      <c r="J73" s="663" t="str">
        <f>IF(F73&amp;H73="","",SUM(F73,H73))</f>
        <v/>
      </c>
      <c r="K73" s="732"/>
      <c r="L73" s="733"/>
      <c r="M73" s="733"/>
      <c r="N73" s="733"/>
      <c r="O73" s="734"/>
      <c r="P73" s="664"/>
      <c r="Q73" s="665"/>
      <c r="R73" s="665"/>
      <c r="S73" s="666"/>
      <c r="T73" s="666"/>
      <c r="U73" s="666"/>
      <c r="V73" s="667"/>
      <c r="W73" s="731"/>
      <c r="X73" s="654"/>
      <c r="Y73" s="654"/>
      <c r="Z73" s="654"/>
      <c r="AA73" s="654"/>
      <c r="AB73" s="654"/>
      <c r="AC73" s="654"/>
      <c r="AD73" s="654"/>
      <c r="AE73" s="654"/>
      <c r="AF73" s="654"/>
      <c r="AG73" s="654"/>
      <c r="AH73" s="654"/>
      <c r="AI73" s="654"/>
      <c r="AJ73" s="654"/>
      <c r="AK73" s="654"/>
      <c r="AL73" s="654"/>
      <c r="AM73" s="654"/>
      <c r="AN73" s="654"/>
      <c r="AO73" s="654"/>
      <c r="AP73" s="654"/>
      <c r="AQ73" s="654"/>
      <c r="AR73" s="654"/>
      <c r="AS73" s="654"/>
      <c r="AT73" s="654"/>
    </row>
    <row r="74" spans="1:46" ht="4.5" customHeight="1">
      <c r="A74" s="180"/>
      <c r="B74" s="754"/>
      <c r="C74" s="755"/>
      <c r="D74" s="662"/>
      <c r="E74" s="662"/>
      <c r="F74" s="674"/>
      <c r="G74" s="675"/>
      <c r="H74" s="662"/>
      <c r="I74" s="662"/>
      <c r="J74" s="663"/>
      <c r="K74" s="735"/>
      <c r="L74" s="736"/>
      <c r="M74" s="736"/>
      <c r="N74" s="736"/>
      <c r="O74" s="737"/>
      <c r="P74" s="665"/>
      <c r="Q74" s="665"/>
      <c r="R74" s="665"/>
      <c r="S74" s="666"/>
      <c r="T74" s="666"/>
      <c r="U74" s="666"/>
      <c r="V74" s="667"/>
      <c r="W74" s="731"/>
      <c r="X74" s="654" t="s">
        <v>331</v>
      </c>
      <c r="Y74" s="654"/>
      <c r="Z74" s="654"/>
      <c r="AA74" s="654"/>
      <c r="AB74" s="654"/>
      <c r="AC74" s="654"/>
      <c r="AD74" s="654"/>
      <c r="AE74" s="654"/>
      <c r="AF74" s="654"/>
      <c r="AG74" s="654"/>
      <c r="AH74" s="654"/>
      <c r="AI74" s="654"/>
      <c r="AJ74" s="654"/>
      <c r="AK74" s="654"/>
      <c r="AL74" s="654"/>
      <c r="AM74" s="654"/>
      <c r="AN74" s="654"/>
      <c r="AO74" s="654"/>
      <c r="AP74" s="654"/>
      <c r="AQ74" s="654"/>
      <c r="AR74" s="654"/>
      <c r="AS74" s="654"/>
      <c r="AT74" s="654"/>
    </row>
    <row r="75" spans="1:46" ht="10.5" customHeight="1">
      <c r="A75" s="180"/>
      <c r="B75" s="752" t="s">
        <v>106</v>
      </c>
      <c r="C75" s="753"/>
      <c r="D75" s="661"/>
      <c r="E75" s="662"/>
      <c r="F75" s="657"/>
      <c r="G75" s="673"/>
      <c r="H75" s="661"/>
      <c r="I75" s="662"/>
      <c r="J75" s="663" t="str">
        <f>IF(F75&amp;H75="","",SUM(F75,H75))</f>
        <v/>
      </c>
      <c r="K75" s="687"/>
      <c r="L75" s="687"/>
      <c r="M75" s="687"/>
      <c r="N75" s="687"/>
      <c r="O75" s="687"/>
      <c r="P75" s="652" t="s">
        <v>121</v>
      </c>
      <c r="Q75" s="668"/>
      <c r="R75" s="669"/>
      <c r="S75" s="669"/>
      <c r="T75" s="669"/>
      <c r="U75" s="669"/>
      <c r="V75" s="679"/>
      <c r="W75" s="731"/>
      <c r="X75" s="654"/>
      <c r="Y75" s="654"/>
      <c r="Z75" s="654"/>
      <c r="AA75" s="654"/>
      <c r="AB75" s="654"/>
      <c r="AC75" s="654"/>
      <c r="AD75" s="654"/>
      <c r="AE75" s="654"/>
      <c r="AF75" s="654"/>
      <c r="AG75" s="654"/>
      <c r="AH75" s="654"/>
      <c r="AI75" s="654"/>
      <c r="AJ75" s="654"/>
      <c r="AK75" s="654"/>
      <c r="AL75" s="654"/>
      <c r="AM75" s="654"/>
      <c r="AN75" s="654"/>
      <c r="AO75" s="654"/>
      <c r="AP75" s="654"/>
      <c r="AQ75" s="654"/>
      <c r="AR75" s="654"/>
      <c r="AS75" s="654"/>
      <c r="AT75" s="654"/>
    </row>
    <row r="76" spans="1:46" ht="6" customHeight="1">
      <c r="A76" s="180"/>
      <c r="B76" s="754"/>
      <c r="C76" s="755"/>
      <c r="D76" s="662"/>
      <c r="E76" s="662"/>
      <c r="F76" s="674"/>
      <c r="G76" s="675"/>
      <c r="H76" s="662"/>
      <c r="I76" s="662"/>
      <c r="J76" s="663"/>
      <c r="K76" s="687"/>
      <c r="L76" s="687"/>
      <c r="M76" s="687"/>
      <c r="N76" s="687"/>
      <c r="O76" s="687"/>
      <c r="P76" s="653"/>
      <c r="Q76" s="671"/>
      <c r="R76" s="671"/>
      <c r="S76" s="671"/>
      <c r="T76" s="671"/>
      <c r="U76" s="671"/>
      <c r="V76" s="680"/>
      <c r="W76" s="731"/>
      <c r="X76" s="654" t="s">
        <v>396</v>
      </c>
      <c r="Y76" s="654"/>
      <c r="Z76" s="654"/>
      <c r="AA76" s="654"/>
      <c r="AB76" s="654"/>
      <c r="AC76" s="654"/>
      <c r="AD76" s="654"/>
      <c r="AE76" s="654"/>
      <c r="AF76" s="654"/>
      <c r="AG76" s="654"/>
      <c r="AH76" s="654"/>
      <c r="AI76" s="654"/>
      <c r="AJ76" s="654"/>
      <c r="AK76" s="654"/>
      <c r="AL76" s="654"/>
      <c r="AM76" s="654"/>
      <c r="AN76" s="654"/>
      <c r="AO76" s="654"/>
      <c r="AP76" s="654"/>
      <c r="AQ76" s="654"/>
      <c r="AR76" s="654"/>
      <c r="AS76" s="654"/>
      <c r="AT76" s="654"/>
    </row>
    <row r="77" spans="1:46" ht="9" customHeight="1">
      <c r="A77" s="180"/>
      <c r="B77" s="752" t="s">
        <v>107</v>
      </c>
      <c r="C77" s="753"/>
      <c r="D77" s="661"/>
      <c r="E77" s="662"/>
      <c r="F77" s="657"/>
      <c r="G77" s="673"/>
      <c r="H77" s="661"/>
      <c r="I77" s="662"/>
      <c r="J77" s="663" t="str">
        <f>IF(F77&amp;H77="","",SUM(F77,H77))</f>
        <v/>
      </c>
      <c r="K77" s="687"/>
      <c r="L77" s="687"/>
      <c r="M77" s="687"/>
      <c r="N77" s="687"/>
      <c r="O77" s="687"/>
      <c r="P77" s="652" t="s">
        <v>395</v>
      </c>
      <c r="Q77" s="668"/>
      <c r="R77" s="669"/>
      <c r="S77" s="669"/>
      <c r="T77" s="669"/>
      <c r="U77" s="669"/>
      <c r="V77" s="679"/>
      <c r="W77" s="731"/>
      <c r="X77" s="654"/>
      <c r="Y77" s="654"/>
      <c r="Z77" s="654"/>
      <c r="AA77" s="654"/>
      <c r="AB77" s="654"/>
      <c r="AC77" s="654"/>
      <c r="AD77" s="654"/>
      <c r="AE77" s="654"/>
      <c r="AF77" s="654"/>
      <c r="AG77" s="654"/>
      <c r="AH77" s="654"/>
      <c r="AI77" s="654"/>
      <c r="AJ77" s="654"/>
      <c r="AK77" s="654"/>
      <c r="AL77" s="654"/>
      <c r="AM77" s="654"/>
      <c r="AN77" s="654"/>
      <c r="AO77" s="654"/>
      <c r="AP77" s="654"/>
      <c r="AQ77" s="654"/>
      <c r="AR77" s="654"/>
      <c r="AS77" s="654"/>
      <c r="AT77" s="654"/>
    </row>
    <row r="78" spans="1:46" ht="7.5" customHeight="1">
      <c r="A78" s="180"/>
      <c r="B78" s="754"/>
      <c r="C78" s="755"/>
      <c r="D78" s="662"/>
      <c r="E78" s="662"/>
      <c r="F78" s="674"/>
      <c r="G78" s="675"/>
      <c r="H78" s="662"/>
      <c r="I78" s="662"/>
      <c r="J78" s="663"/>
      <c r="K78" s="687"/>
      <c r="L78" s="687"/>
      <c r="M78" s="687"/>
      <c r="N78" s="687"/>
      <c r="O78" s="687"/>
      <c r="P78" s="653"/>
      <c r="Q78" s="671"/>
      <c r="R78" s="671"/>
      <c r="S78" s="671"/>
      <c r="T78" s="671"/>
      <c r="U78" s="671"/>
      <c r="V78" s="680"/>
      <c r="W78" s="731"/>
      <c r="X78" s="654" t="s">
        <v>397</v>
      </c>
      <c r="Y78" s="654"/>
      <c r="Z78" s="654"/>
      <c r="AA78" s="654"/>
      <c r="AB78" s="654"/>
      <c r="AC78" s="654"/>
      <c r="AD78" s="654"/>
      <c r="AE78" s="654"/>
      <c r="AF78" s="654"/>
      <c r="AG78" s="654"/>
      <c r="AH78" s="654"/>
      <c r="AI78" s="654"/>
      <c r="AJ78" s="654"/>
      <c r="AK78" s="654"/>
      <c r="AL78" s="654"/>
      <c r="AM78" s="654"/>
      <c r="AN78" s="654"/>
      <c r="AO78" s="654"/>
      <c r="AP78" s="654"/>
      <c r="AQ78" s="654"/>
      <c r="AR78" s="654"/>
      <c r="AS78" s="654"/>
      <c r="AT78" s="654"/>
    </row>
    <row r="79" spans="1:46" ht="7.5" customHeight="1">
      <c r="A79" s="180"/>
      <c r="B79" s="782" t="s">
        <v>108</v>
      </c>
      <c r="C79" s="781"/>
      <c r="D79" s="661"/>
      <c r="E79" s="662"/>
      <c r="F79" s="657"/>
      <c r="G79" s="673"/>
      <c r="H79" s="661"/>
      <c r="I79" s="662"/>
      <c r="J79" s="663" t="str">
        <f>IF(F79&amp;H79="","",SUM(F79,H79))</f>
        <v/>
      </c>
      <c r="K79" s="664"/>
      <c r="L79" s="665"/>
      <c r="M79" s="665"/>
      <c r="N79" s="665"/>
      <c r="O79" s="665"/>
      <c r="P79" s="664"/>
      <c r="Q79" s="665"/>
      <c r="R79" s="665"/>
      <c r="S79" s="666"/>
      <c r="T79" s="666"/>
      <c r="U79" s="666"/>
      <c r="V79" s="667"/>
      <c r="W79" s="731"/>
      <c r="X79" s="654"/>
      <c r="Y79" s="654"/>
      <c r="Z79" s="654"/>
      <c r="AA79" s="654"/>
      <c r="AB79" s="654"/>
      <c r="AC79" s="654"/>
      <c r="AD79" s="654"/>
      <c r="AE79" s="654"/>
      <c r="AF79" s="654"/>
      <c r="AG79" s="654"/>
      <c r="AH79" s="654"/>
      <c r="AI79" s="654"/>
      <c r="AJ79" s="654"/>
      <c r="AK79" s="654"/>
      <c r="AL79" s="654"/>
      <c r="AM79" s="654"/>
      <c r="AN79" s="654"/>
      <c r="AO79" s="654"/>
      <c r="AP79" s="654"/>
      <c r="AQ79" s="654"/>
      <c r="AR79" s="654"/>
      <c r="AS79" s="654"/>
      <c r="AT79" s="654"/>
    </row>
    <row r="80" spans="1:46" ht="9" customHeight="1">
      <c r="A80" s="180"/>
      <c r="B80" s="783"/>
      <c r="C80" s="672"/>
      <c r="D80" s="662"/>
      <c r="E80" s="662"/>
      <c r="F80" s="674"/>
      <c r="G80" s="675"/>
      <c r="H80" s="662"/>
      <c r="I80" s="662"/>
      <c r="J80" s="663"/>
      <c r="K80" s="665"/>
      <c r="L80" s="665"/>
      <c r="M80" s="665"/>
      <c r="N80" s="665"/>
      <c r="O80" s="665"/>
      <c r="P80" s="665"/>
      <c r="Q80" s="665"/>
      <c r="R80" s="665"/>
      <c r="S80" s="666"/>
      <c r="T80" s="666"/>
      <c r="U80" s="666"/>
      <c r="V80" s="667"/>
      <c r="W80" s="731"/>
      <c r="X80" s="654" t="s">
        <v>398</v>
      </c>
      <c r="Y80" s="654"/>
      <c r="Z80" s="654"/>
      <c r="AA80" s="654"/>
      <c r="AB80" s="654"/>
      <c r="AC80" s="654"/>
      <c r="AD80" s="654"/>
      <c r="AE80" s="654"/>
      <c r="AF80" s="654"/>
      <c r="AG80" s="654"/>
      <c r="AH80" s="654"/>
      <c r="AI80" s="654"/>
      <c r="AJ80" s="654"/>
      <c r="AK80" s="654"/>
      <c r="AL80" s="654"/>
      <c r="AM80" s="654"/>
      <c r="AN80" s="654"/>
      <c r="AO80" s="654"/>
      <c r="AP80" s="654"/>
      <c r="AQ80" s="654"/>
      <c r="AR80" s="654"/>
      <c r="AS80" s="654"/>
      <c r="AT80" s="654"/>
    </row>
    <row r="81" spans="1:46" ht="6" customHeight="1">
      <c r="A81" s="180"/>
      <c r="B81" s="784"/>
      <c r="C81" s="670"/>
      <c r="D81" s="661"/>
      <c r="E81" s="662"/>
      <c r="F81" s="657"/>
      <c r="G81" s="673"/>
      <c r="H81" s="661"/>
      <c r="I81" s="662"/>
      <c r="J81" s="663" t="str">
        <f>IF(F81&amp;H81="","",SUM(F81,H81))</f>
        <v/>
      </c>
      <c r="K81" s="664"/>
      <c r="L81" s="665"/>
      <c r="M81" s="665"/>
      <c r="N81" s="665"/>
      <c r="O81" s="665"/>
      <c r="P81" s="664"/>
      <c r="Q81" s="665"/>
      <c r="R81" s="665"/>
      <c r="S81" s="666"/>
      <c r="T81" s="666"/>
      <c r="U81" s="666"/>
      <c r="V81" s="667"/>
      <c r="W81" s="731"/>
      <c r="X81" s="654"/>
      <c r="Y81" s="654"/>
      <c r="Z81" s="654"/>
      <c r="AA81" s="654"/>
      <c r="AB81" s="654"/>
      <c r="AC81" s="654"/>
      <c r="AD81" s="654"/>
      <c r="AE81" s="654"/>
      <c r="AF81" s="654"/>
      <c r="AG81" s="654"/>
      <c r="AH81" s="654"/>
      <c r="AI81" s="654"/>
      <c r="AJ81" s="654"/>
      <c r="AK81" s="654"/>
      <c r="AL81" s="654"/>
      <c r="AM81" s="654"/>
      <c r="AN81" s="654"/>
      <c r="AO81" s="654"/>
      <c r="AP81" s="654"/>
      <c r="AQ81" s="654"/>
      <c r="AR81" s="654"/>
      <c r="AS81" s="654"/>
      <c r="AT81" s="654"/>
    </row>
    <row r="82" spans="1:46" ht="9" customHeight="1" thickBot="1">
      <c r="A82" s="181"/>
      <c r="B82" s="785"/>
      <c r="C82" s="786"/>
      <c r="D82" s="677"/>
      <c r="E82" s="677"/>
      <c r="F82" s="741"/>
      <c r="G82" s="780"/>
      <c r="H82" s="677"/>
      <c r="I82" s="677"/>
      <c r="J82" s="676"/>
      <c r="K82" s="694"/>
      <c r="L82" s="694"/>
      <c r="M82" s="694"/>
      <c r="N82" s="694"/>
      <c r="O82" s="694"/>
      <c r="P82" s="694"/>
      <c r="Q82" s="694"/>
      <c r="R82" s="694"/>
      <c r="S82" s="787"/>
      <c r="T82" s="787"/>
      <c r="U82" s="787"/>
      <c r="V82" s="788"/>
      <c r="W82" s="731"/>
      <c r="X82" s="654" t="s">
        <v>332</v>
      </c>
      <c r="Y82" s="654"/>
      <c r="Z82" s="654"/>
      <c r="AA82" s="654"/>
      <c r="AB82" s="654"/>
      <c r="AC82" s="654"/>
      <c r="AD82" s="654"/>
      <c r="AE82" s="654"/>
      <c r="AF82" s="654"/>
      <c r="AG82" s="654"/>
      <c r="AH82" s="654"/>
      <c r="AI82" s="654"/>
      <c r="AJ82" s="654"/>
      <c r="AK82" s="654"/>
      <c r="AL82" s="654"/>
      <c r="AM82" s="654"/>
      <c r="AN82" s="654"/>
      <c r="AO82" s="654"/>
      <c r="AP82" s="654"/>
      <c r="AQ82" s="654"/>
      <c r="AR82" s="654"/>
      <c r="AS82" s="654"/>
      <c r="AT82" s="654"/>
    </row>
    <row r="83" spans="1:46" s="103" customFormat="1" ht="6" customHeight="1">
      <c r="A83" s="685"/>
      <c r="B83" s="685"/>
      <c r="C83" s="685"/>
      <c r="D83" s="685"/>
      <c r="E83" s="685"/>
      <c r="F83" s="685"/>
      <c r="G83" s="685"/>
      <c r="H83" s="685"/>
      <c r="I83" s="685"/>
      <c r="J83" s="685"/>
      <c r="K83" s="685"/>
      <c r="L83" s="685"/>
      <c r="M83" s="685"/>
      <c r="N83" s="685"/>
      <c r="O83" s="685"/>
      <c r="P83" s="685"/>
      <c r="Q83" s="685"/>
      <c r="R83" s="685"/>
      <c r="S83" s="685"/>
      <c r="T83" s="685"/>
      <c r="U83" s="685"/>
      <c r="V83" s="685"/>
      <c r="W83" s="731"/>
      <c r="X83" s="654"/>
      <c r="Y83" s="654"/>
      <c r="Z83" s="654"/>
      <c r="AA83" s="654"/>
      <c r="AB83" s="654"/>
      <c r="AC83" s="654"/>
      <c r="AD83" s="654"/>
      <c r="AE83" s="654"/>
      <c r="AF83" s="654"/>
      <c r="AG83" s="654"/>
      <c r="AH83" s="654"/>
      <c r="AI83" s="654"/>
      <c r="AJ83" s="654"/>
      <c r="AK83" s="654"/>
      <c r="AL83" s="654"/>
      <c r="AM83" s="654"/>
      <c r="AN83" s="654"/>
      <c r="AO83" s="654"/>
      <c r="AP83" s="654"/>
      <c r="AQ83" s="654"/>
      <c r="AR83" s="654"/>
      <c r="AS83" s="654"/>
      <c r="AT83" s="654"/>
    </row>
    <row r="84" spans="1:46" s="103" customFormat="1" ht="12.75" customHeight="1" thickBot="1">
      <c r="A84" s="686"/>
      <c r="B84" s="686"/>
      <c r="C84" s="686"/>
      <c r="D84" s="686"/>
      <c r="E84" s="686"/>
      <c r="F84" s="686"/>
      <c r="G84" s="686"/>
      <c r="H84" s="686"/>
      <c r="I84" s="684"/>
      <c r="J84" s="684"/>
      <c r="K84" s="684"/>
      <c r="L84" s="684"/>
      <c r="M84" s="684"/>
      <c r="N84" s="684"/>
      <c r="O84" s="684"/>
      <c r="P84" s="684"/>
      <c r="Q84" s="684"/>
      <c r="R84" s="684"/>
      <c r="S84" s="684"/>
      <c r="T84" s="684"/>
      <c r="U84" s="684"/>
      <c r="V84" s="684"/>
      <c r="W84" s="731"/>
      <c r="X84" s="176" t="s">
        <v>399</v>
      </c>
      <c r="Y84" s="176"/>
      <c r="Z84" s="176"/>
      <c r="AA84" s="176"/>
      <c r="AB84" s="176"/>
      <c r="AC84" s="176"/>
      <c r="AD84" s="176"/>
      <c r="AE84" s="176"/>
      <c r="AF84" s="176"/>
      <c r="AG84" s="176"/>
      <c r="AH84" s="176"/>
      <c r="AI84" s="176"/>
      <c r="AJ84" s="176"/>
      <c r="AK84" s="176"/>
      <c r="AL84" s="176"/>
      <c r="AM84" s="176"/>
      <c r="AN84" s="176"/>
      <c r="AO84" s="176"/>
      <c r="AP84" s="176"/>
      <c r="AQ84" s="176"/>
      <c r="AR84" s="176"/>
      <c r="AS84" s="176"/>
      <c r="AT84" s="176"/>
    </row>
    <row r="85" spans="1:46" ht="2.25" customHeight="1">
      <c r="A85" s="688" t="s">
        <v>223</v>
      </c>
      <c r="B85" s="689"/>
      <c r="C85" s="689"/>
      <c r="D85" s="689"/>
      <c r="E85" s="689"/>
      <c r="F85" s="689"/>
      <c r="G85" s="689"/>
      <c r="H85" s="690"/>
      <c r="I85" s="684"/>
      <c r="J85" s="908" t="s">
        <v>315</v>
      </c>
      <c r="K85" s="908"/>
      <c r="L85" s="908"/>
      <c r="M85" s="908"/>
      <c r="N85" s="695"/>
      <c r="O85" s="695"/>
      <c r="P85" s="695"/>
      <c r="Q85" s="695"/>
      <c r="R85" s="695"/>
      <c r="S85" s="695"/>
      <c r="T85" s="695"/>
      <c r="U85" s="695"/>
      <c r="V85" s="695"/>
      <c r="W85" s="731"/>
      <c r="X85" s="176"/>
      <c r="Y85" s="176"/>
      <c r="Z85" s="176"/>
      <c r="AA85" s="176"/>
      <c r="AB85" s="176"/>
      <c r="AC85" s="176"/>
      <c r="AD85" s="176"/>
      <c r="AE85" s="176"/>
      <c r="AF85" s="176"/>
      <c r="AG85" s="176"/>
      <c r="AH85" s="176"/>
      <c r="AI85" s="176"/>
      <c r="AJ85" s="176"/>
      <c r="AK85" s="176"/>
      <c r="AL85" s="176"/>
      <c r="AM85" s="176"/>
      <c r="AN85" s="176"/>
      <c r="AO85" s="176"/>
      <c r="AP85" s="176"/>
      <c r="AQ85" s="176"/>
      <c r="AR85" s="176"/>
      <c r="AS85" s="176"/>
      <c r="AT85" s="176"/>
    </row>
    <row r="86" spans="1:46">
      <c r="A86" s="691"/>
      <c r="B86" s="692"/>
      <c r="C86" s="692"/>
      <c r="D86" s="692"/>
      <c r="E86" s="692"/>
      <c r="F86" s="692"/>
      <c r="G86" s="692"/>
      <c r="H86" s="693"/>
      <c r="I86" s="684"/>
      <c r="J86" s="908"/>
      <c r="K86" s="908"/>
      <c r="L86" s="908"/>
      <c r="M86" s="908"/>
      <c r="N86" s="695"/>
      <c r="O86" s="695"/>
      <c r="P86" s="695"/>
      <c r="Q86" s="695"/>
      <c r="R86" s="695"/>
      <c r="S86" s="695"/>
      <c r="T86" s="695"/>
      <c r="U86" s="695"/>
      <c r="V86" s="695"/>
      <c r="W86" s="731"/>
      <c r="X86" s="176" t="s">
        <v>400</v>
      </c>
      <c r="Y86" s="176"/>
      <c r="Z86" s="176"/>
      <c r="AA86" s="176"/>
      <c r="AB86" s="176"/>
      <c r="AC86" s="176"/>
      <c r="AD86" s="176"/>
      <c r="AE86" s="176"/>
      <c r="AF86" s="176"/>
      <c r="AG86" s="176"/>
      <c r="AH86" s="176"/>
      <c r="AI86" s="176"/>
      <c r="AJ86" s="176"/>
      <c r="AK86" s="176"/>
      <c r="AL86" s="176"/>
      <c r="AM86" s="176"/>
      <c r="AN86" s="176"/>
      <c r="AO86" s="176"/>
      <c r="AP86" s="176"/>
      <c r="AQ86" s="176"/>
      <c r="AR86" s="176"/>
      <c r="AS86" s="176"/>
      <c r="AT86" s="176"/>
    </row>
    <row r="87" spans="1:46">
      <c r="A87" s="188"/>
      <c r="B87" s="189"/>
      <c r="C87" s="189"/>
      <c r="D87" s="189"/>
      <c r="E87" s="189"/>
      <c r="F87" s="189"/>
      <c r="G87" s="189"/>
      <c r="H87" s="190"/>
      <c r="I87" s="684"/>
      <c r="J87" s="655" t="s">
        <v>405</v>
      </c>
      <c r="K87" s="655"/>
      <c r="L87" s="681" t="str">
        <f>IF(Ａ表!C75="","",Ａ表!C75)</f>
        <v/>
      </c>
      <c r="M87" s="681"/>
      <c r="N87" s="681"/>
      <c r="O87" s="681"/>
      <c r="P87" s="681"/>
      <c r="Q87" s="681"/>
      <c r="R87" s="681"/>
      <c r="S87" s="681"/>
      <c r="T87" s="681"/>
      <c r="U87" s="681"/>
      <c r="V87" s="681"/>
      <c r="W87" s="731"/>
      <c r="X87" s="176" t="s">
        <v>401</v>
      </c>
      <c r="Y87" s="176"/>
      <c r="Z87" s="176"/>
      <c r="AA87" s="176"/>
      <c r="AB87" s="176"/>
      <c r="AC87" s="176"/>
      <c r="AD87" s="176"/>
      <c r="AE87" s="176"/>
      <c r="AF87" s="176"/>
      <c r="AG87" s="176"/>
      <c r="AH87" s="176"/>
      <c r="AI87" s="176"/>
      <c r="AJ87" s="176"/>
      <c r="AK87" s="176"/>
      <c r="AL87" s="176"/>
      <c r="AM87" s="176"/>
      <c r="AN87" s="176"/>
      <c r="AO87" s="176"/>
      <c r="AP87" s="176"/>
      <c r="AQ87" s="176"/>
      <c r="AR87" s="176"/>
      <c r="AS87" s="176"/>
      <c r="AT87" s="115"/>
    </row>
    <row r="88" spans="1:46">
      <c r="A88" s="182"/>
      <c r="B88" s="183"/>
      <c r="C88" s="183"/>
      <c r="D88" s="183"/>
      <c r="E88" s="183"/>
      <c r="F88" s="183"/>
      <c r="G88" s="183"/>
      <c r="H88" s="184"/>
      <c r="I88" s="684"/>
      <c r="J88" s="191"/>
      <c r="K88" s="191"/>
      <c r="L88" s="110" t="s">
        <v>222</v>
      </c>
      <c r="M88" s="729" t="str">
        <f>IF(Ａ表!C78="","",Ａ表!C78)</f>
        <v/>
      </c>
      <c r="N88" s="730"/>
      <c r="O88" s="730"/>
      <c r="P88" s="730"/>
      <c r="Q88" s="116"/>
      <c r="R88" s="678"/>
      <c r="S88" s="678"/>
      <c r="T88" s="678"/>
      <c r="U88" s="678"/>
      <c r="V88" s="678"/>
      <c r="W88" s="731"/>
      <c r="X88" s="115" t="s">
        <v>233</v>
      </c>
      <c r="Y88" s="115"/>
      <c r="Z88" s="115"/>
      <c r="AA88" s="115"/>
      <c r="AB88" s="115"/>
      <c r="AC88" s="115"/>
      <c r="AD88" s="115"/>
      <c r="AE88" s="115"/>
      <c r="AF88" s="115"/>
      <c r="AG88" s="115"/>
      <c r="AH88" s="115"/>
      <c r="AI88" s="115"/>
      <c r="AJ88" s="115"/>
      <c r="AK88" s="115"/>
      <c r="AL88" s="115"/>
      <c r="AM88" s="115"/>
      <c r="AN88" s="115"/>
      <c r="AO88" s="115"/>
      <c r="AP88" s="115"/>
      <c r="AQ88" s="115"/>
      <c r="AR88" s="115"/>
      <c r="AS88" s="115"/>
      <c r="AT88" s="115"/>
    </row>
    <row r="89" spans="1:46">
      <c r="A89" s="182"/>
      <c r="B89" s="183"/>
      <c r="C89" s="183"/>
      <c r="D89" s="183"/>
      <c r="E89" s="183"/>
      <c r="F89" s="183"/>
      <c r="G89" s="183"/>
      <c r="H89" s="184"/>
      <c r="I89" s="684"/>
      <c r="J89" s="655" t="s">
        <v>70</v>
      </c>
      <c r="K89" s="655"/>
      <c r="L89" s="738" t="str">
        <f>IF(Ａ表!B79="","",Ａ表!B79)</f>
        <v/>
      </c>
      <c r="M89" s="738"/>
      <c r="N89" s="738"/>
      <c r="O89" s="738"/>
      <c r="P89" s="738"/>
      <c r="Q89" s="738"/>
      <c r="R89" s="738"/>
      <c r="S89" s="738"/>
      <c r="T89" s="738"/>
      <c r="U89" s="738"/>
      <c r="V89" s="738"/>
      <c r="W89" s="731"/>
      <c r="X89" s="176" t="s">
        <v>333</v>
      </c>
      <c r="Y89" s="176"/>
      <c r="Z89" s="176"/>
      <c r="AA89" s="176"/>
      <c r="AB89" s="176"/>
      <c r="AC89" s="176"/>
      <c r="AD89" s="176"/>
      <c r="AE89" s="176"/>
      <c r="AF89" s="176"/>
      <c r="AG89" s="176"/>
      <c r="AH89" s="176"/>
      <c r="AI89" s="176"/>
      <c r="AJ89" s="176"/>
      <c r="AK89" s="176"/>
      <c r="AL89" s="176"/>
      <c r="AM89" s="176"/>
      <c r="AN89" s="176"/>
      <c r="AO89" s="176"/>
      <c r="AP89" s="176"/>
      <c r="AQ89" s="176"/>
      <c r="AR89" s="176"/>
      <c r="AS89" s="176"/>
      <c r="AT89" s="176"/>
    </row>
    <row r="90" spans="1:46">
      <c r="A90" s="182"/>
      <c r="B90" s="183"/>
      <c r="C90" s="183"/>
      <c r="D90" s="183"/>
      <c r="E90" s="183"/>
      <c r="F90" s="183"/>
      <c r="G90" s="183"/>
      <c r="H90" s="184"/>
      <c r="I90" s="684"/>
      <c r="J90" s="1115"/>
      <c r="K90" s="1115"/>
      <c r="L90" s="738"/>
      <c r="M90" s="738"/>
      <c r="N90" s="738"/>
      <c r="O90" s="738"/>
      <c r="P90" s="738"/>
      <c r="Q90" s="738"/>
      <c r="R90" s="738"/>
      <c r="S90" s="738"/>
      <c r="T90" s="738"/>
      <c r="U90" s="738"/>
      <c r="V90" s="738"/>
      <c r="W90" s="731"/>
      <c r="X90" s="176" t="s">
        <v>376</v>
      </c>
      <c r="Y90" s="115"/>
      <c r="Z90" s="115"/>
      <c r="AA90" s="115"/>
      <c r="AB90" s="115"/>
      <c r="AC90" s="115"/>
      <c r="AD90" s="115"/>
      <c r="AE90" s="115"/>
      <c r="AF90" s="115"/>
      <c r="AG90" s="115"/>
      <c r="AH90" s="115"/>
      <c r="AI90" s="115"/>
      <c r="AJ90" s="115"/>
      <c r="AK90" s="115"/>
      <c r="AL90" s="115"/>
      <c r="AM90" s="115"/>
      <c r="AN90" s="115"/>
      <c r="AO90" s="115"/>
      <c r="AP90" s="115"/>
      <c r="AQ90" s="115"/>
      <c r="AR90" s="115"/>
      <c r="AS90" s="115"/>
      <c r="AT90" s="176"/>
    </row>
    <row r="91" spans="1:46" ht="14.25" customHeight="1">
      <c r="A91" s="182"/>
      <c r="B91" s="183"/>
      <c r="C91" s="183"/>
      <c r="D91" s="183"/>
      <c r="E91" s="183"/>
      <c r="F91" s="183"/>
      <c r="G91" s="183"/>
      <c r="H91" s="184"/>
      <c r="I91" s="684"/>
      <c r="J91" s="1116" t="s">
        <v>411</v>
      </c>
      <c r="K91" s="1116"/>
      <c r="L91" s="656" t="str">
        <f>IF(Ａ表!C85="","",Ａ表!C85)</f>
        <v/>
      </c>
      <c r="M91" s="656"/>
      <c r="N91" s="656"/>
      <c r="O91" s="656"/>
      <c r="P91" s="170" t="s">
        <v>382</v>
      </c>
      <c r="Q91" s="656" t="str">
        <f>IF(Ａ表!G85="","",Ａ表!G85)</f>
        <v/>
      </c>
      <c r="R91" s="656"/>
      <c r="S91" s="656"/>
      <c r="T91" s="656"/>
      <c r="U91" s="656"/>
      <c r="V91" s="656"/>
      <c r="W91" s="731"/>
      <c r="X91" s="176" t="s">
        <v>334</v>
      </c>
      <c r="AT91" s="176"/>
    </row>
    <row r="92" spans="1:46">
      <c r="A92" s="182"/>
      <c r="B92" s="183"/>
      <c r="C92" s="183"/>
      <c r="D92" s="183"/>
      <c r="E92" s="183"/>
      <c r="F92" s="183"/>
      <c r="G92" s="183"/>
      <c r="H92" s="184"/>
      <c r="I92" s="684"/>
      <c r="J92" s="655" t="s">
        <v>410</v>
      </c>
      <c r="K92" s="655"/>
      <c r="L92" s="656" t="str">
        <f>IF(Ａ表!C87="","",Ａ表!C87)</f>
        <v/>
      </c>
      <c r="M92" s="656"/>
      <c r="N92" s="656"/>
      <c r="O92" s="656"/>
      <c r="P92" s="656"/>
      <c r="Q92" s="656"/>
      <c r="R92" s="656"/>
      <c r="S92" s="656"/>
      <c r="T92" s="656"/>
      <c r="U92" s="656"/>
      <c r="V92" s="656"/>
      <c r="W92" s="731"/>
      <c r="X92" s="176" t="s">
        <v>335</v>
      </c>
      <c r="Y92" s="176"/>
      <c r="Z92" s="176"/>
      <c r="AA92" s="176"/>
      <c r="AB92" s="176"/>
      <c r="AC92" s="176"/>
      <c r="AD92" s="176"/>
      <c r="AE92" s="176"/>
      <c r="AF92" s="176"/>
      <c r="AG92" s="176"/>
      <c r="AH92" s="176"/>
      <c r="AI92" s="176"/>
      <c r="AJ92" s="176"/>
      <c r="AK92" s="176"/>
      <c r="AL92" s="176"/>
      <c r="AM92" s="176"/>
      <c r="AN92" s="176"/>
      <c r="AO92" s="176"/>
      <c r="AP92" s="176"/>
      <c r="AQ92" s="176"/>
      <c r="AR92" s="176"/>
      <c r="AS92" s="176"/>
      <c r="AT92" s="176"/>
    </row>
    <row r="93" spans="1:46" ht="12.75" customHeight="1">
      <c r="A93" s="182"/>
      <c r="B93" s="183"/>
      <c r="C93" s="183"/>
      <c r="D93" s="183"/>
      <c r="E93" s="183"/>
      <c r="F93" s="183"/>
      <c r="G93" s="183"/>
      <c r="H93" s="184"/>
      <c r="I93" s="684"/>
      <c r="J93" s="191"/>
      <c r="K93" s="177"/>
      <c r="L93"/>
      <c r="M93"/>
      <c r="N93"/>
      <c r="O93"/>
      <c r="P93"/>
      <c r="Q93"/>
      <c r="R93"/>
      <c r="S93"/>
      <c r="T93"/>
      <c r="U93"/>
      <c r="V93"/>
      <c r="W93" s="731"/>
      <c r="X93" s="176" t="s">
        <v>356</v>
      </c>
      <c r="Y93" s="176"/>
      <c r="Z93" s="176"/>
      <c r="AA93" s="176"/>
      <c r="AB93" s="176"/>
      <c r="AC93" s="176"/>
      <c r="AD93" s="176"/>
      <c r="AE93" s="176"/>
      <c r="AF93" s="176"/>
      <c r="AG93" s="176"/>
      <c r="AH93" s="176"/>
      <c r="AI93" s="176"/>
      <c r="AJ93" s="176"/>
      <c r="AK93" s="176"/>
      <c r="AL93" s="176"/>
      <c r="AM93" s="176"/>
      <c r="AN93" s="176"/>
      <c r="AO93" s="176"/>
      <c r="AP93" s="176"/>
      <c r="AQ93" s="176"/>
      <c r="AR93" s="176"/>
      <c r="AS93" s="176"/>
      <c r="AT93" s="176"/>
    </row>
    <row r="94" spans="1:46" ht="15" thickBot="1">
      <c r="A94" s="185"/>
      <c r="B94" s="186"/>
      <c r="C94" s="186"/>
      <c r="D94" s="186"/>
      <c r="E94" s="186"/>
      <c r="F94" s="186"/>
      <c r="G94" s="186"/>
      <c r="H94" s="187"/>
      <c r="I94" s="684"/>
      <c r="J94" s="98"/>
      <c r="K94" s="178" t="s">
        <v>406</v>
      </c>
      <c r="L94" s="175"/>
      <c r="M94" s="175"/>
      <c r="N94" s="175"/>
      <c r="O94" s="175"/>
      <c r="P94" s="175"/>
      <c r="Q94" s="175"/>
      <c r="R94" s="175"/>
      <c r="S94" s="175"/>
      <c r="T94" s="175"/>
      <c r="U94" s="175"/>
      <c r="V94" s="178"/>
      <c r="W94" s="731"/>
      <c r="X94" s="176"/>
      <c r="Y94" s="176"/>
      <c r="Z94" s="176"/>
      <c r="AA94" s="176"/>
      <c r="AB94" s="176"/>
      <c r="AC94" s="176"/>
      <c r="AD94" s="176"/>
      <c r="AE94" s="176"/>
      <c r="AF94" s="176"/>
      <c r="AG94" s="176"/>
      <c r="AH94" s="176"/>
      <c r="AI94" s="176"/>
      <c r="AJ94" s="176"/>
      <c r="AK94" s="176"/>
      <c r="AL94" s="176"/>
      <c r="AM94" s="176"/>
      <c r="AN94" s="176"/>
      <c r="AO94" s="176"/>
      <c r="AP94" s="176"/>
      <c r="AQ94" s="176"/>
      <c r="AR94" s="176"/>
      <c r="AS94" s="176"/>
      <c r="AT94" s="176"/>
    </row>
    <row r="95" spans="1:46" s="103" customFormat="1">
      <c r="A95" s="98"/>
      <c r="B95" s="98"/>
      <c r="C95" s="98"/>
      <c r="D95" s="98"/>
      <c r="E95" s="98"/>
      <c r="F95" s="98"/>
      <c r="G95" s="98"/>
      <c r="H95" s="98"/>
      <c r="I95" s="98"/>
      <c r="J95" s="192"/>
      <c r="K95" s="175"/>
      <c r="L95" s="178"/>
      <c r="M95" s="178"/>
      <c r="N95" s="178"/>
      <c r="O95" s="178"/>
      <c r="P95" s="178"/>
      <c r="Q95" s="178"/>
      <c r="R95" s="178"/>
      <c r="S95" s="178"/>
      <c r="T95" s="178"/>
      <c r="U95" s="178"/>
      <c r="V95" s="178"/>
      <c r="W95" s="731"/>
      <c r="X95" s="176"/>
      <c r="Y95" s="176"/>
      <c r="Z95" s="176"/>
      <c r="AA95" s="176"/>
      <c r="AB95" s="176"/>
      <c r="AC95" s="176"/>
      <c r="AD95" s="176"/>
      <c r="AE95" s="176"/>
      <c r="AF95" s="176"/>
      <c r="AG95" s="176"/>
      <c r="AH95" s="176"/>
      <c r="AI95" s="176"/>
      <c r="AJ95" s="176"/>
      <c r="AK95" s="176"/>
      <c r="AL95" s="176"/>
      <c r="AM95" s="176"/>
      <c r="AN95" s="176"/>
      <c r="AO95" s="176"/>
      <c r="AP95" s="176"/>
      <c r="AQ95" s="176"/>
      <c r="AR95" s="176"/>
      <c r="AS95" s="176"/>
      <c r="AT95" s="176"/>
    </row>
    <row r="96" spans="1:46" s="103" customFormat="1">
      <c r="A96" s="192" t="s">
        <v>407</v>
      </c>
      <c r="B96" s="192"/>
      <c r="C96" s="192"/>
      <c r="D96" s="192"/>
      <c r="E96" s="192"/>
      <c r="F96" s="192"/>
      <c r="G96" s="192"/>
      <c r="H96" s="192"/>
      <c r="I96" s="192"/>
      <c r="J96" s="192"/>
      <c r="K96" s="178"/>
      <c r="L96" s="178"/>
      <c r="M96" s="178"/>
      <c r="N96" s="178"/>
      <c r="O96" s="178"/>
      <c r="P96" s="178"/>
      <c r="Q96" s="178"/>
      <c r="R96" s="178"/>
      <c r="S96" s="178"/>
      <c r="T96" s="178"/>
      <c r="U96" s="178"/>
      <c r="V96" s="101"/>
      <c r="W96" s="731"/>
      <c r="X96" s="176"/>
      <c r="Y96" s="176"/>
      <c r="Z96" s="176"/>
      <c r="AA96" s="176"/>
      <c r="AB96" s="176"/>
      <c r="AC96" s="176"/>
      <c r="AD96" s="176"/>
      <c r="AE96" s="176"/>
      <c r="AF96" s="176"/>
      <c r="AG96" s="176"/>
      <c r="AH96" s="176"/>
      <c r="AI96" s="176"/>
      <c r="AJ96" s="176"/>
      <c r="AK96" s="176"/>
      <c r="AL96" s="176"/>
      <c r="AM96" s="176"/>
      <c r="AN96" s="176"/>
      <c r="AO96" s="176"/>
      <c r="AP96" s="176"/>
      <c r="AQ96" s="176"/>
      <c r="AR96" s="176"/>
      <c r="AS96" s="176"/>
      <c r="AT96" s="176"/>
    </row>
    <row r="97" spans="1:46">
      <c r="A97" s="192"/>
      <c r="B97" s="192"/>
      <c r="C97" s="192"/>
      <c r="D97" s="192"/>
      <c r="E97" s="192"/>
      <c r="F97" s="192"/>
      <c r="G97" s="192"/>
      <c r="H97" s="192"/>
      <c r="I97" s="192"/>
      <c r="J97" s="192"/>
      <c r="K97" s="178"/>
      <c r="W97" s="731"/>
      <c r="X97" s="176"/>
      <c r="Y97" s="176"/>
      <c r="Z97" s="176"/>
      <c r="AA97" s="176"/>
      <c r="AB97" s="176"/>
      <c r="AC97" s="176"/>
      <c r="AD97" s="176"/>
      <c r="AE97" s="176"/>
      <c r="AF97" s="176"/>
      <c r="AG97" s="176"/>
      <c r="AH97" s="176"/>
      <c r="AI97" s="176"/>
      <c r="AJ97" s="176"/>
      <c r="AK97" s="176"/>
      <c r="AL97" s="176"/>
      <c r="AM97" s="176"/>
      <c r="AN97" s="176"/>
      <c r="AO97" s="176"/>
      <c r="AP97" s="176"/>
      <c r="AQ97" s="176"/>
      <c r="AR97" s="176"/>
      <c r="AS97" s="176"/>
      <c r="AT97" s="176"/>
    </row>
    <row r="98" spans="1:46">
      <c r="A98" s="192"/>
      <c r="B98" s="192"/>
      <c r="C98" s="192"/>
      <c r="D98" s="192"/>
      <c r="E98" s="192"/>
      <c r="F98" s="192"/>
      <c r="G98" s="192"/>
      <c r="H98" s="192"/>
      <c r="I98" s="192"/>
      <c r="J98" s="98"/>
      <c r="W98" s="731"/>
      <c r="X98" s="176"/>
      <c r="Y98" s="176"/>
      <c r="Z98" s="176"/>
      <c r="AA98" s="176"/>
      <c r="AB98" s="176"/>
      <c r="AC98" s="176"/>
      <c r="AD98" s="176"/>
      <c r="AE98" s="176"/>
      <c r="AF98" s="176"/>
      <c r="AG98" s="176"/>
      <c r="AH98" s="176"/>
      <c r="AI98" s="176"/>
      <c r="AJ98" s="176"/>
      <c r="AK98" s="176"/>
      <c r="AL98" s="176"/>
      <c r="AM98" s="176"/>
      <c r="AN98" s="176"/>
      <c r="AO98" s="176"/>
      <c r="AP98" s="176"/>
      <c r="AQ98" s="176"/>
      <c r="AR98" s="176"/>
      <c r="AS98" s="176"/>
      <c r="AT98" s="176"/>
    </row>
    <row r="99" spans="1:46">
      <c r="A99" s="117"/>
      <c r="B99" s="117"/>
      <c r="C99" s="117"/>
      <c r="D99" s="117"/>
      <c r="E99" s="117"/>
      <c r="F99" s="117"/>
      <c r="G99" s="117"/>
      <c r="H99" s="117"/>
      <c r="I99" s="98"/>
      <c r="J99" s="98"/>
      <c r="W99" s="731"/>
      <c r="X99" s="176"/>
      <c r="Y99" s="176"/>
      <c r="Z99" s="176"/>
      <c r="AA99" s="176"/>
      <c r="AB99" s="176"/>
      <c r="AC99" s="176"/>
      <c r="AD99" s="176"/>
      <c r="AE99" s="176"/>
      <c r="AF99" s="176"/>
      <c r="AG99" s="176"/>
      <c r="AH99" s="176"/>
      <c r="AI99" s="176"/>
      <c r="AJ99" s="176"/>
      <c r="AK99" s="176"/>
      <c r="AL99" s="176"/>
      <c r="AM99" s="176"/>
      <c r="AN99" s="176"/>
      <c r="AO99" s="176"/>
      <c r="AP99" s="176"/>
      <c r="AQ99" s="176"/>
      <c r="AR99" s="176"/>
      <c r="AS99" s="176"/>
      <c r="AT99" s="98"/>
    </row>
    <row r="100" spans="1:46">
      <c r="A100" s="117"/>
      <c r="B100" s="117"/>
      <c r="C100" s="117"/>
      <c r="D100" s="117"/>
      <c r="E100" s="117"/>
      <c r="F100" s="117"/>
      <c r="G100" s="117"/>
      <c r="H100" s="117"/>
      <c r="I100" s="98"/>
      <c r="X100" s="176"/>
      <c r="Y100" s="176"/>
      <c r="Z100" s="176"/>
      <c r="AA100" s="176"/>
      <c r="AB100" s="176"/>
      <c r="AC100" s="176"/>
      <c r="AD100" s="176"/>
      <c r="AE100" s="176"/>
      <c r="AF100" s="176"/>
      <c r="AG100" s="176"/>
      <c r="AH100" s="176"/>
      <c r="AI100" s="176"/>
      <c r="AJ100" s="176"/>
      <c r="AK100" s="176"/>
      <c r="AL100" s="176"/>
      <c r="AM100" s="176"/>
      <c r="AN100" s="176"/>
      <c r="AO100" s="176"/>
      <c r="AP100" s="176"/>
      <c r="AQ100" s="176"/>
      <c r="AR100" s="176"/>
      <c r="AS100" s="176"/>
    </row>
    <row r="101" spans="1:46">
      <c r="X101" s="176"/>
      <c r="Y101" s="176"/>
      <c r="Z101" s="176"/>
      <c r="AA101" s="176"/>
      <c r="AB101" s="176"/>
      <c r="AC101" s="176"/>
      <c r="AD101" s="176"/>
      <c r="AE101" s="176"/>
      <c r="AF101" s="176"/>
      <c r="AG101" s="176"/>
      <c r="AH101" s="176"/>
      <c r="AI101" s="176"/>
      <c r="AJ101" s="176"/>
      <c r="AK101" s="176"/>
      <c r="AL101" s="176"/>
      <c r="AM101" s="176"/>
      <c r="AN101" s="176"/>
      <c r="AO101" s="176"/>
      <c r="AP101" s="176"/>
      <c r="AQ101" s="176"/>
      <c r="AR101" s="176"/>
      <c r="AS101" s="98"/>
    </row>
    <row r="102" spans="1:46">
      <c r="X102" s="98"/>
      <c r="Y102" s="98"/>
      <c r="Z102" s="98"/>
      <c r="AA102" s="98"/>
      <c r="AB102" s="98"/>
      <c r="AC102" s="98"/>
      <c r="AD102" s="98"/>
      <c r="AE102" s="98"/>
      <c r="AF102" s="98"/>
      <c r="AG102" s="98"/>
      <c r="AH102" s="98"/>
      <c r="AI102" s="98"/>
      <c r="AJ102" s="98"/>
      <c r="AK102" s="98"/>
      <c r="AL102" s="98"/>
      <c r="AM102" s="98"/>
      <c r="AN102" s="98"/>
      <c r="AO102" s="98"/>
      <c r="AP102" s="98"/>
      <c r="AQ102" s="98"/>
      <c r="AR102" s="98"/>
    </row>
  </sheetData>
  <sheetProtection sheet="1" formatCells="0"/>
  <customSheetViews>
    <customSheetView guid="{32D26747-25A5-4824-9A1C-50396F4B5892}" showGridLines="0" showRowCol="0">
      <selection activeCell="D10" sqref="D10:G11"/>
      <pageMargins left="0.19685039370078741" right="0.39370078740157483" top="0.19685039370078741" bottom="0.39370078740157483" header="0" footer="0"/>
      <pageSetup paperSize="8" scale="115" orientation="landscape"/>
      <headerFooter alignWithMargins="0"/>
    </customSheetView>
  </customSheetViews>
  <mergeCells count="474">
    <mergeCell ref="J91:K91"/>
    <mergeCell ref="Y66:AT67"/>
    <mergeCell ref="X64:X65"/>
    <mergeCell ref="AP45:AQ46"/>
    <mergeCell ref="AG45:AG46"/>
    <mergeCell ref="X56:AT57"/>
    <mergeCell ref="L92:V92"/>
    <mergeCell ref="X22:X26"/>
    <mergeCell ref="AM45:AN46"/>
    <mergeCell ref="AK31:AT32"/>
    <mergeCell ref="Z37:AB38"/>
    <mergeCell ref="AC30:AE32"/>
    <mergeCell ref="Y30:Y32"/>
    <mergeCell ref="X58:X59"/>
    <mergeCell ref="X43:AE46"/>
    <mergeCell ref="AG47:AG48"/>
    <mergeCell ref="AG52:AG53"/>
    <mergeCell ref="Y47:AE49"/>
    <mergeCell ref="AI47:AK48"/>
    <mergeCell ref="AG49:AG51"/>
    <mergeCell ref="AP49:AQ51"/>
    <mergeCell ref="Y58:AT59"/>
    <mergeCell ref="X66:X67"/>
    <mergeCell ref="AL2:AM3"/>
    <mergeCell ref="AL45:AL46"/>
    <mergeCell ref="AR2:AT3"/>
    <mergeCell ref="X5:Z8"/>
    <mergeCell ref="AK21:AM23"/>
    <mergeCell ref="AN21:AP23"/>
    <mergeCell ref="Z13:AB15"/>
    <mergeCell ref="AN17:AP20"/>
    <mergeCell ref="AC13:AE15"/>
    <mergeCell ref="AS17:AT20"/>
    <mergeCell ref="X16:Y18"/>
    <mergeCell ref="AA5:AA8"/>
    <mergeCell ref="AB5:AI8"/>
    <mergeCell ref="X9:AI12"/>
    <mergeCell ref="AK5:AM7"/>
    <mergeCell ref="AK8:AM10"/>
    <mergeCell ref="X19:Y21"/>
    <mergeCell ref="Z19:AB21"/>
    <mergeCell ref="AF19:AI21"/>
    <mergeCell ref="Z30:AB32"/>
    <mergeCell ref="AK25:AM25"/>
    <mergeCell ref="Y39:Y40"/>
    <mergeCell ref="AC33:AE34"/>
    <mergeCell ref="AC35:AE36"/>
    <mergeCell ref="AQ17:AR20"/>
    <mergeCell ref="Y22:Y26"/>
    <mergeCell ref="Y37:Y38"/>
    <mergeCell ref="AC39:AE40"/>
    <mergeCell ref="Y35:Y36"/>
    <mergeCell ref="Y27:Y29"/>
    <mergeCell ref="X27:X29"/>
    <mergeCell ref="AF33:AI34"/>
    <mergeCell ref="AF30:AI32"/>
    <mergeCell ref="Z33:AB34"/>
    <mergeCell ref="Z27:AB29"/>
    <mergeCell ref="X35:X36"/>
    <mergeCell ref="X33:X34"/>
    <mergeCell ref="X37:X38"/>
    <mergeCell ref="X30:X32"/>
    <mergeCell ref="Z25:AB26"/>
    <mergeCell ref="AF39:AI40"/>
    <mergeCell ref="AQ5:AR7"/>
    <mergeCell ref="AF35:AI36"/>
    <mergeCell ref="AF16:AI18"/>
    <mergeCell ref="AT45:AT46"/>
    <mergeCell ref="AM52:AN53"/>
    <mergeCell ref="AG43:AT44"/>
    <mergeCell ref="AI45:AK46"/>
    <mergeCell ref="AS28:AT30"/>
    <mergeCell ref="AK26:AM27"/>
    <mergeCell ref="AN5:AP7"/>
    <mergeCell ref="AK14:AM16"/>
    <mergeCell ref="AK11:AM13"/>
    <mergeCell ref="AF13:AI15"/>
    <mergeCell ref="X41:AT42"/>
    <mergeCell ref="Z35:AB36"/>
    <mergeCell ref="Z39:AB40"/>
    <mergeCell ref="AQ8:AR10"/>
    <mergeCell ref="AN14:AP16"/>
    <mergeCell ref="AK33:AT34"/>
    <mergeCell ref="AN24:AP27"/>
    <mergeCell ref="AK17:AM20"/>
    <mergeCell ref="AF25:AI26"/>
    <mergeCell ref="Y33:Y34"/>
    <mergeCell ref="AQ24:AR27"/>
    <mergeCell ref="H2:J2"/>
    <mergeCell ref="H3:J3"/>
    <mergeCell ref="J85:M86"/>
    <mergeCell ref="J89:K89"/>
    <mergeCell ref="N15:O17"/>
    <mergeCell ref="P18:P19"/>
    <mergeCell ref="B67:C68"/>
    <mergeCell ref="B61:C62"/>
    <mergeCell ref="A57:I57"/>
    <mergeCell ref="H61:I62"/>
    <mergeCell ref="D67:E68"/>
    <mergeCell ref="F58:J58"/>
    <mergeCell ref="J61:J62"/>
    <mergeCell ref="B63:C64"/>
    <mergeCell ref="B71:C72"/>
    <mergeCell ref="K10:M11"/>
    <mergeCell ref="D42:G43"/>
    <mergeCell ref="H34:H35"/>
    <mergeCell ref="H32:J33"/>
    <mergeCell ref="B58:C60"/>
    <mergeCell ref="A56:C56"/>
    <mergeCell ref="A49:C50"/>
    <mergeCell ref="D49:G50"/>
    <mergeCell ref="A8:C9"/>
    <mergeCell ref="B36:C37"/>
    <mergeCell ref="B38:C39"/>
    <mergeCell ref="A36:A45"/>
    <mergeCell ref="A23:A35"/>
    <mergeCell ref="B10:C11"/>
    <mergeCell ref="B20:C22"/>
    <mergeCell ref="B18:C19"/>
    <mergeCell ref="D40:G41"/>
    <mergeCell ref="B29:C31"/>
    <mergeCell ref="B26:C28"/>
    <mergeCell ref="D34:D35"/>
    <mergeCell ref="D18:G19"/>
    <mergeCell ref="D26:G28"/>
    <mergeCell ref="B23:C25"/>
    <mergeCell ref="D32:G33"/>
    <mergeCell ref="B34:C35"/>
    <mergeCell ref="E34:G35"/>
    <mergeCell ref="D36:G37"/>
    <mergeCell ref="A55:C55"/>
    <mergeCell ref="A46:C47"/>
    <mergeCell ref="B42:C43"/>
    <mergeCell ref="AF37:AI38"/>
    <mergeCell ref="AK36:AT40"/>
    <mergeCell ref="L44:M45"/>
    <mergeCell ref="K34:K35"/>
    <mergeCell ref="K42:M43"/>
    <mergeCell ref="H42:J43"/>
    <mergeCell ref="B44:C45"/>
    <mergeCell ref="H38:J39"/>
    <mergeCell ref="H36:J37"/>
    <mergeCell ref="X50:X53"/>
    <mergeCell ref="AP52:AQ53"/>
    <mergeCell ref="AR49:AS51"/>
    <mergeCell ref="AP47:AQ48"/>
    <mergeCell ref="X39:X40"/>
    <mergeCell ref="AJ5:AJ40"/>
    <mergeCell ref="AQ21:AR23"/>
    <mergeCell ref="AC37:AE38"/>
    <mergeCell ref="D53:G54"/>
    <mergeCell ref="H10:J11"/>
    <mergeCell ref="D10:G11"/>
    <mergeCell ref="I34:J35"/>
    <mergeCell ref="A51:C52"/>
    <mergeCell ref="A53:C54"/>
    <mergeCell ref="D44:D45"/>
    <mergeCell ref="E46:G47"/>
    <mergeCell ref="D46:D47"/>
    <mergeCell ref="B15:C17"/>
    <mergeCell ref="H12:J14"/>
    <mergeCell ref="D29:G31"/>
    <mergeCell ref="B40:C41"/>
    <mergeCell ref="B12:C14"/>
    <mergeCell ref="B32:C33"/>
    <mergeCell ref="D20:G22"/>
    <mergeCell ref="K29:M31"/>
    <mergeCell ref="H29:J31"/>
    <mergeCell ref="H15:J17"/>
    <mergeCell ref="D15:G17"/>
    <mergeCell ref="D23:G25"/>
    <mergeCell ref="D12:G14"/>
    <mergeCell ref="D51:G52"/>
    <mergeCell ref="L34:M35"/>
    <mergeCell ref="H18:J19"/>
    <mergeCell ref="K20:M22"/>
    <mergeCell ref="D38:G39"/>
    <mergeCell ref="E44:G45"/>
    <mergeCell ref="K12:M14"/>
    <mergeCell ref="K18:M19"/>
    <mergeCell ref="P32:P33"/>
    <mergeCell ref="Q36:Q37"/>
    <mergeCell ref="K38:M39"/>
    <mergeCell ref="H51:J52"/>
    <mergeCell ref="P40:P41"/>
    <mergeCell ref="H44:H45"/>
    <mergeCell ref="I44:J45"/>
    <mergeCell ref="H40:J41"/>
    <mergeCell ref="N40:O41"/>
    <mergeCell ref="K44:K45"/>
    <mergeCell ref="N38:O39"/>
    <mergeCell ref="N42:O43"/>
    <mergeCell ref="Q42:Q43"/>
    <mergeCell ref="H46:H47"/>
    <mergeCell ref="I46:J47"/>
    <mergeCell ref="K49:M50"/>
    <mergeCell ref="N49:O50"/>
    <mergeCell ref="Q40:Q41"/>
    <mergeCell ref="Q49:Q50"/>
    <mergeCell ref="K46:K47"/>
    <mergeCell ref="P42:P43"/>
    <mergeCell ref="A1:K1"/>
    <mergeCell ref="G2:G3"/>
    <mergeCell ref="Z22:AI24"/>
    <mergeCell ref="Z2:AD3"/>
    <mergeCell ref="AF2:AK3"/>
    <mergeCell ref="Z16:AB18"/>
    <mergeCell ref="AC16:AE18"/>
    <mergeCell ref="N20:O22"/>
    <mergeCell ref="K2:K3"/>
    <mergeCell ref="D5:M6"/>
    <mergeCell ref="A2:F3"/>
    <mergeCell ref="A5:C5"/>
    <mergeCell ref="A6:C7"/>
    <mergeCell ref="A10:A22"/>
    <mergeCell ref="D7:G9"/>
    <mergeCell ref="H7:J9"/>
    <mergeCell ref="A4:V4"/>
    <mergeCell ref="L1:M3"/>
    <mergeCell ref="K7:M9"/>
    <mergeCell ref="K15:M17"/>
    <mergeCell ref="N7:O9"/>
    <mergeCell ref="P7:P9"/>
    <mergeCell ref="N5:Q6"/>
    <mergeCell ref="Q10:Q11"/>
    <mergeCell ref="R5:V9"/>
    <mergeCell ref="O34:Q35"/>
    <mergeCell ref="P36:P37"/>
    <mergeCell ref="R38:V39"/>
    <mergeCell ref="P38:P39"/>
    <mergeCell ref="Q38:Q39"/>
    <mergeCell ref="S34:V35"/>
    <mergeCell ref="Q29:Q31"/>
    <mergeCell ref="P26:P28"/>
    <mergeCell ref="R32:V33"/>
    <mergeCell ref="Q32:Q33"/>
    <mergeCell ref="R34:R35"/>
    <mergeCell ref="R29:V31"/>
    <mergeCell ref="P12:P14"/>
    <mergeCell ref="N12:O14"/>
    <mergeCell ref="N10:O11"/>
    <mergeCell ref="R15:V17"/>
    <mergeCell ref="P15:P17"/>
    <mergeCell ref="Q15:Q17"/>
    <mergeCell ref="R10:V11"/>
    <mergeCell ref="Q12:Q14"/>
    <mergeCell ref="P10:P11"/>
    <mergeCell ref="R12:V14"/>
    <mergeCell ref="P29:P31"/>
    <mergeCell ref="AH47:AH48"/>
    <mergeCell ref="Q53:Q54"/>
    <mergeCell ref="AN8:AP10"/>
    <mergeCell ref="AF27:AI29"/>
    <mergeCell ref="AC25:AE26"/>
    <mergeCell ref="AC27:AE29"/>
    <mergeCell ref="R26:V28"/>
    <mergeCell ref="S46:V47"/>
    <mergeCell ref="AH49:AH51"/>
    <mergeCell ref="Q7:Q9"/>
    <mergeCell ref="Q18:Q19"/>
    <mergeCell ref="U20:U22"/>
    <mergeCell ref="V20:V22"/>
    <mergeCell ref="R20:S22"/>
    <mergeCell ref="T20:T22"/>
    <mergeCell ref="R23:V25"/>
    <mergeCell ref="R18:V19"/>
    <mergeCell ref="Q26:Q28"/>
    <mergeCell ref="AC19:AE21"/>
    <mergeCell ref="AH45:AH46"/>
    <mergeCell ref="AO45:AO46"/>
    <mergeCell ref="X13:Y15"/>
    <mergeCell ref="AI49:AK51"/>
    <mergeCell ref="O44:Q45"/>
    <mergeCell ref="AN2:AQ3"/>
    <mergeCell ref="AQ11:AR13"/>
    <mergeCell ref="AS11:AT13"/>
    <mergeCell ref="AR47:AS48"/>
    <mergeCell ref="AL52:AL53"/>
    <mergeCell ref="AS21:AT23"/>
    <mergeCell ref="AR52:AS53"/>
    <mergeCell ref="F59:G60"/>
    <mergeCell ref="R55:V55"/>
    <mergeCell ref="N56:O56"/>
    <mergeCell ref="K56:M56"/>
    <mergeCell ref="H56:J56"/>
    <mergeCell ref="R56:V56"/>
    <mergeCell ref="R51:V52"/>
    <mergeCell ref="P53:P54"/>
    <mergeCell ref="R53:V54"/>
    <mergeCell ref="AT49:AT51"/>
    <mergeCell ref="H59:I60"/>
    <mergeCell ref="D56:G56"/>
    <mergeCell ref="K58:O60"/>
    <mergeCell ref="K55:M55"/>
    <mergeCell ref="N51:O52"/>
    <mergeCell ref="Q51:Q52"/>
    <mergeCell ref="H55:J55"/>
    <mergeCell ref="X4:AT4"/>
    <mergeCell ref="AN11:AP13"/>
    <mergeCell ref="AQ14:AR16"/>
    <mergeCell ref="AS8:AT10"/>
    <mergeCell ref="AT47:AT48"/>
    <mergeCell ref="P67:V68"/>
    <mergeCell ref="P69:V70"/>
    <mergeCell ref="AM47:AN48"/>
    <mergeCell ref="A48:V48"/>
    <mergeCell ref="AR45:AS46"/>
    <mergeCell ref="J59:J60"/>
    <mergeCell ref="AS5:AT7"/>
    <mergeCell ref="AS14:AT16"/>
    <mergeCell ref="D58:E60"/>
    <mergeCell ref="H53:J54"/>
    <mergeCell ref="Q20:Q22"/>
    <mergeCell ref="H20:J22"/>
    <mergeCell ref="H23:J25"/>
    <mergeCell ref="P20:P22"/>
    <mergeCell ref="N32:O33"/>
    <mergeCell ref="K23:M25"/>
    <mergeCell ref="N26:O28"/>
    <mergeCell ref="Q23:Q25"/>
    <mergeCell ref="N29:O31"/>
    <mergeCell ref="B69:C70"/>
    <mergeCell ref="L61:O62"/>
    <mergeCell ref="D81:E82"/>
    <mergeCell ref="J75:J76"/>
    <mergeCell ref="D69:E70"/>
    <mergeCell ref="H73:I74"/>
    <mergeCell ref="D73:E74"/>
    <mergeCell ref="D63:E64"/>
    <mergeCell ref="H71:I72"/>
    <mergeCell ref="D71:E72"/>
    <mergeCell ref="H67:I68"/>
    <mergeCell ref="F63:G64"/>
    <mergeCell ref="D79:E80"/>
    <mergeCell ref="F81:G82"/>
    <mergeCell ref="J71:J72"/>
    <mergeCell ref="K73:O74"/>
    <mergeCell ref="C79:C80"/>
    <mergeCell ref="P79:V80"/>
    <mergeCell ref="B79:B80"/>
    <mergeCell ref="B73:C74"/>
    <mergeCell ref="B81:C82"/>
    <mergeCell ref="P81:V82"/>
    <mergeCell ref="F79:G80"/>
    <mergeCell ref="J79:J80"/>
    <mergeCell ref="H77:I78"/>
    <mergeCell ref="D77:E78"/>
    <mergeCell ref="H75:I76"/>
    <mergeCell ref="D75:E76"/>
    <mergeCell ref="B75:C76"/>
    <mergeCell ref="B77:C78"/>
    <mergeCell ref="AS24:AT27"/>
    <mergeCell ref="AQ28:AR30"/>
    <mergeCell ref="N55:O55"/>
    <mergeCell ref="J57:V57"/>
    <mergeCell ref="P58:V60"/>
    <mergeCell ref="AK28:AM30"/>
    <mergeCell ref="AN28:AP30"/>
    <mergeCell ref="P63:V64"/>
    <mergeCell ref="H49:J50"/>
    <mergeCell ref="AO47:AO48"/>
    <mergeCell ref="AO49:AO51"/>
    <mergeCell ref="K63:K64"/>
    <mergeCell ref="J63:J64"/>
    <mergeCell ref="N23:O25"/>
    <mergeCell ref="H26:J28"/>
    <mergeCell ref="K26:M28"/>
    <mergeCell ref="M88:P88"/>
    <mergeCell ref="W1:W99"/>
    <mergeCell ref="Q71:V72"/>
    <mergeCell ref="P71:P72"/>
    <mergeCell ref="K71:O72"/>
    <mergeCell ref="H63:I64"/>
    <mergeCell ref="J77:J78"/>
    <mergeCell ref="P77:P78"/>
    <mergeCell ref="L89:V90"/>
    <mergeCell ref="N18:O19"/>
    <mergeCell ref="L46:M47"/>
    <mergeCell ref="N44:N45"/>
    <mergeCell ref="N46:N47"/>
    <mergeCell ref="O46:Q47"/>
    <mergeCell ref="K40:M41"/>
    <mergeCell ref="K32:M33"/>
    <mergeCell ref="N36:O37"/>
    <mergeCell ref="N34:N35"/>
    <mergeCell ref="P23:P25"/>
    <mergeCell ref="K36:M37"/>
    <mergeCell ref="R36:V37"/>
    <mergeCell ref="R40:V41"/>
    <mergeCell ref="N1:V2"/>
    <mergeCell ref="N3:V3"/>
    <mergeCell ref="S44:V45"/>
    <mergeCell ref="R42:V43"/>
    <mergeCell ref="R46:R47"/>
    <mergeCell ref="R44:R45"/>
    <mergeCell ref="K53:M54"/>
    <mergeCell ref="K61:K62"/>
    <mergeCell ref="F71:G72"/>
    <mergeCell ref="F73:G74"/>
    <mergeCell ref="J73:J74"/>
    <mergeCell ref="D55:G55"/>
    <mergeCell ref="D61:E62"/>
    <mergeCell ref="P61:V62"/>
    <mergeCell ref="X62:X63"/>
    <mergeCell ref="Y62:AT63"/>
    <mergeCell ref="X74:AT75"/>
    <mergeCell ref="Y70:AT71"/>
    <mergeCell ref="Y69:AT69"/>
    <mergeCell ref="X72:AT73"/>
    <mergeCell ref="F61:G62"/>
    <mergeCell ref="AL47:AL48"/>
    <mergeCell ref="P49:P50"/>
    <mergeCell ref="P51:P52"/>
    <mergeCell ref="R49:V50"/>
    <mergeCell ref="K75:O76"/>
    <mergeCell ref="F75:G76"/>
    <mergeCell ref="P75:P76"/>
    <mergeCell ref="X70:X71"/>
    <mergeCell ref="Y64:AT65"/>
    <mergeCell ref="X60:X61"/>
    <mergeCell ref="AM49:AN51"/>
    <mergeCell ref="Y60:AT61"/>
    <mergeCell ref="AH52:AH53"/>
    <mergeCell ref="X47:X49"/>
    <mergeCell ref="AI52:AK53"/>
    <mergeCell ref="AO52:AO53"/>
    <mergeCell ref="Y50:AE53"/>
    <mergeCell ref="AL49:AL51"/>
    <mergeCell ref="I83:I94"/>
    <mergeCell ref="J83:V84"/>
    <mergeCell ref="A83:H84"/>
    <mergeCell ref="F69:G70"/>
    <mergeCell ref="F67:G68"/>
    <mergeCell ref="J69:J70"/>
    <mergeCell ref="H69:I70"/>
    <mergeCell ref="K69:K70"/>
    <mergeCell ref="K67:K68"/>
    <mergeCell ref="J67:J68"/>
    <mergeCell ref="L69:O70"/>
    <mergeCell ref="P73:V74"/>
    <mergeCell ref="Q75:V76"/>
    <mergeCell ref="K77:O78"/>
    <mergeCell ref="A85:H86"/>
    <mergeCell ref="L63:O64"/>
    <mergeCell ref="K79:O80"/>
    <mergeCell ref="K81:O82"/>
    <mergeCell ref="N53:O54"/>
    <mergeCell ref="N85:V86"/>
    <mergeCell ref="K51:M52"/>
    <mergeCell ref="X78:AT79"/>
    <mergeCell ref="B65:C66"/>
    <mergeCell ref="K65:K66"/>
    <mergeCell ref="X76:AT77"/>
    <mergeCell ref="J92:K92"/>
    <mergeCell ref="L91:O91"/>
    <mergeCell ref="Q91:V91"/>
    <mergeCell ref="D65:E66"/>
    <mergeCell ref="H65:I66"/>
    <mergeCell ref="J65:J66"/>
    <mergeCell ref="P65:V66"/>
    <mergeCell ref="L65:O66"/>
    <mergeCell ref="F65:G66"/>
    <mergeCell ref="L67:O68"/>
    <mergeCell ref="Y68:AT68"/>
    <mergeCell ref="J81:J82"/>
    <mergeCell ref="H81:I82"/>
    <mergeCell ref="H79:I80"/>
    <mergeCell ref="R88:V88"/>
    <mergeCell ref="X80:AT81"/>
    <mergeCell ref="X82:AT83"/>
    <mergeCell ref="F77:G78"/>
    <mergeCell ref="Q77:V78"/>
    <mergeCell ref="J87:K87"/>
    <mergeCell ref="L87:V87"/>
  </mergeCells>
  <phoneticPr fontId="4"/>
  <dataValidations count="1">
    <dataValidation type="whole" operator="greaterThanOrEqual" allowBlank="1" showInputMessage="1" showErrorMessage="1" sqref="AH47:AS51" xr:uid="{00000000-0002-0000-0200-000000000000}">
      <formula1>0</formula1>
    </dataValidation>
  </dataValidations>
  <printOptions horizontalCentered="1" verticalCentered="1"/>
  <pageMargins left="0.19685039370078741" right="0.19685039370078741" top="0.19685039370078741" bottom="0.19685039370078741" header="0" footer="0"/>
  <pageSetup paperSize="8" orientation="landscape"/>
  <headerFooter alignWithMargins="0"/>
  <drawing r:id="rId1"/>
  <pictur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autoPageBreaks="0"/>
  </sheetPr>
  <dimension ref="A1:V48"/>
  <sheetViews>
    <sheetView showGridLines="0" showRowColHeaders="0" tabSelected="1" topLeftCell="D1" zoomScale="142" zoomScaleNormal="100" workbookViewId="0">
      <selection activeCell="N47" sqref="N47"/>
    </sheetView>
  </sheetViews>
  <sheetFormatPr baseColWidth="10" defaultColWidth="9" defaultRowHeight="14"/>
  <cols>
    <col min="1" max="1" width="3.1640625" style="10" customWidth="1"/>
    <col min="2" max="2" width="2.1640625" style="10" customWidth="1"/>
    <col min="3" max="3" width="14" style="10" customWidth="1"/>
    <col min="4" max="6" width="14.6640625" style="10" customWidth="1"/>
    <col min="7" max="7" width="2.6640625" style="10" customWidth="1"/>
    <col min="8" max="8" width="2.1640625" style="10" customWidth="1"/>
    <col min="9" max="9" width="14" style="10" customWidth="1"/>
    <col min="10" max="12" width="14.6640625" style="10" customWidth="1"/>
    <col min="13" max="13" width="2.33203125" style="10" customWidth="1"/>
    <col min="14" max="14" width="7.5" style="10" customWidth="1"/>
    <col min="15" max="15" width="5.5" style="10" customWidth="1"/>
    <col min="16" max="16" width="2" style="10" customWidth="1"/>
    <col min="17" max="17" width="5.6640625" style="10" customWidth="1"/>
    <col min="18" max="18" width="3.1640625" style="10" customWidth="1"/>
    <col min="19" max="19" width="6.1640625" style="10" customWidth="1"/>
    <col min="20" max="21" width="5" style="10" customWidth="1"/>
    <col min="22" max="22" width="2.5" style="10" customWidth="1"/>
    <col min="23" max="16384" width="9" style="10"/>
  </cols>
  <sheetData>
    <row r="1" spans="1:22" ht="19.5" customHeight="1">
      <c r="A1" s="1038"/>
      <c r="B1" s="1038"/>
      <c r="C1" s="1038"/>
      <c r="D1" s="1038"/>
      <c r="E1" s="1105" t="str">
        <f>年度&amp;"年度報告"</f>
        <v>年度報告</v>
      </c>
      <c r="F1" s="1105"/>
      <c r="G1" s="1105"/>
      <c r="H1" s="118"/>
      <c r="I1" s="119" t="s">
        <v>318</v>
      </c>
      <c r="J1" s="1045"/>
      <c r="K1" s="1045"/>
      <c r="L1" s="1045"/>
      <c r="M1" s="1046"/>
      <c r="N1" s="1039">
        <f>Ａ表!AM9</f>
        <v>0</v>
      </c>
      <c r="O1" s="1040"/>
      <c r="P1" s="1040"/>
      <c r="Q1" s="120" t="s">
        <v>255</v>
      </c>
      <c r="R1" s="1055"/>
      <c r="S1" s="1109">
        <f>Ａ表!BC2</f>
        <v>0</v>
      </c>
      <c r="T1" s="1110"/>
      <c r="U1" s="1053" t="s">
        <v>178</v>
      </c>
      <c r="V1" s="1054"/>
    </row>
    <row r="2" spans="1:22" ht="9.75" customHeight="1">
      <c r="A2" s="1090" t="s">
        <v>360</v>
      </c>
      <c r="B2" s="1090"/>
      <c r="C2" s="1090"/>
      <c r="D2" s="1090"/>
      <c r="E2" s="1105"/>
      <c r="F2" s="1105"/>
      <c r="G2" s="1105"/>
      <c r="H2" s="118"/>
      <c r="I2" s="121" t="str">
        <f>年度&amp;"年4月1日より"</f>
        <v>年4月1日より</v>
      </c>
      <c r="J2" s="1045"/>
      <c r="K2" s="1045"/>
      <c r="L2" s="1045"/>
      <c r="M2" s="1046"/>
      <c r="N2" s="1041"/>
      <c r="O2" s="1042"/>
      <c r="P2" s="1042"/>
      <c r="Q2" s="1095" t="s">
        <v>256</v>
      </c>
      <c r="R2" s="1055"/>
      <c r="S2" s="1111">
        <f>Ａ表!BC5</f>
        <v>0</v>
      </c>
      <c r="T2" s="1112"/>
      <c r="U2" s="1091" t="s">
        <v>113</v>
      </c>
      <c r="V2" s="1092"/>
    </row>
    <row r="3" spans="1:22" ht="9.75" customHeight="1" thickBot="1">
      <c r="A3" s="1090"/>
      <c r="B3" s="1090"/>
      <c r="C3" s="1090"/>
      <c r="D3" s="1090"/>
      <c r="E3" s="1105"/>
      <c r="F3" s="1105"/>
      <c r="G3" s="1105"/>
      <c r="H3" s="118"/>
      <c r="I3" s="121" t="str">
        <f>年度+1&amp;"年3月31日まで"</f>
        <v>1年3月31日まで</v>
      </c>
      <c r="J3" s="1045"/>
      <c r="K3" s="1045"/>
      <c r="L3" s="1045"/>
      <c r="M3" s="1046"/>
      <c r="N3" s="1043"/>
      <c r="O3" s="1044"/>
      <c r="P3" s="1044"/>
      <c r="Q3" s="1096"/>
      <c r="R3" s="1055"/>
      <c r="S3" s="1113"/>
      <c r="T3" s="1114"/>
      <c r="U3" s="1093"/>
      <c r="V3" s="1094"/>
    </row>
    <row r="4" spans="1:22" ht="14.25" customHeight="1" thickBot="1">
      <c r="A4" s="1061" t="s">
        <v>244</v>
      </c>
      <c r="B4" s="1061"/>
      <c r="C4" s="1061"/>
      <c r="D4" s="1061"/>
      <c r="E4" s="1064"/>
      <c r="F4" s="1064"/>
      <c r="G4" s="1064"/>
      <c r="H4" s="1064"/>
      <c r="I4" s="1064"/>
      <c r="J4" s="1064"/>
      <c r="K4" s="1064"/>
      <c r="L4" s="1064"/>
      <c r="M4" s="1064"/>
      <c r="N4" s="1064"/>
      <c r="O4" s="1064"/>
      <c r="P4" s="1064"/>
      <c r="Q4" s="1064"/>
      <c r="R4" s="1064"/>
      <c r="S4" s="1064"/>
      <c r="T4" s="1064"/>
      <c r="U4" s="1064"/>
      <c r="V4" s="1064"/>
    </row>
    <row r="5" spans="1:22" ht="14.25" customHeight="1">
      <c r="A5" s="122"/>
      <c r="B5" s="1062" t="s">
        <v>299</v>
      </c>
      <c r="C5" s="1062"/>
      <c r="D5" s="1062"/>
      <c r="E5" s="1062"/>
      <c r="F5" s="1063"/>
      <c r="G5" s="123"/>
      <c r="H5" s="1062" t="s">
        <v>245</v>
      </c>
      <c r="I5" s="1062"/>
      <c r="J5" s="1062"/>
      <c r="K5" s="1062"/>
      <c r="L5" s="1065"/>
      <c r="M5" s="1072"/>
      <c r="N5" s="1069" t="s">
        <v>179</v>
      </c>
      <c r="O5" s="1070"/>
      <c r="P5" s="1070"/>
      <c r="Q5" s="1070"/>
      <c r="R5" s="1070"/>
      <c r="S5" s="1070"/>
      <c r="T5" s="1070"/>
      <c r="U5" s="1070"/>
      <c r="V5" s="1071"/>
    </row>
    <row r="6" spans="1:22" ht="11.25" customHeight="1">
      <c r="A6" s="1058"/>
      <c r="B6" s="1059"/>
      <c r="C6" s="1060"/>
      <c r="D6" s="1051" t="str">
        <f>年度&amp;"年度"</f>
        <v>年度</v>
      </c>
      <c r="E6" s="1052"/>
      <c r="F6" s="124"/>
      <c r="G6" s="1068"/>
      <c r="H6" s="1059"/>
      <c r="I6" s="1060"/>
      <c r="J6" s="1051" t="str">
        <f>年度&amp;"年度"</f>
        <v>年度</v>
      </c>
      <c r="K6" s="1052"/>
      <c r="L6" s="125"/>
      <c r="M6" s="1072"/>
      <c r="N6" s="126"/>
      <c r="O6" s="1056" t="s">
        <v>261</v>
      </c>
      <c r="P6" s="1057"/>
      <c r="Q6" s="171" t="s">
        <v>263</v>
      </c>
      <c r="R6" s="1080"/>
      <c r="S6" s="1081"/>
      <c r="T6" s="1077" t="s">
        <v>266</v>
      </c>
      <c r="U6" s="1078"/>
      <c r="V6" s="1079"/>
    </row>
    <row r="7" spans="1:22" ht="11.25" customHeight="1" thickBot="1">
      <c r="A7" s="1027" t="s">
        <v>243</v>
      </c>
      <c r="B7" s="1021"/>
      <c r="C7" s="1022"/>
      <c r="D7" s="127" t="s">
        <v>152</v>
      </c>
      <c r="E7" s="127" t="s">
        <v>153</v>
      </c>
      <c r="F7" s="128" t="str">
        <f>年度+1&amp;"年度の予算額"</f>
        <v>1年度の予算額</v>
      </c>
      <c r="G7" s="1020" t="s">
        <v>243</v>
      </c>
      <c r="H7" s="1021"/>
      <c r="I7" s="1022"/>
      <c r="J7" s="129" t="s">
        <v>152</v>
      </c>
      <c r="K7" s="129" t="s">
        <v>153</v>
      </c>
      <c r="L7" s="130" t="str">
        <f>年度+1&amp;"年度の予算額"</f>
        <v>1年度の予算額</v>
      </c>
      <c r="M7" s="1064"/>
      <c r="N7" s="173" t="s">
        <v>260</v>
      </c>
      <c r="O7" s="1025" t="s">
        <v>262</v>
      </c>
      <c r="P7" s="1026"/>
      <c r="Q7" s="172" t="s">
        <v>264</v>
      </c>
      <c r="R7" s="1025" t="s">
        <v>265</v>
      </c>
      <c r="S7" s="1026"/>
      <c r="T7" s="1048" t="s">
        <v>267</v>
      </c>
      <c r="U7" s="1049"/>
      <c r="V7" s="1050"/>
    </row>
    <row r="8" spans="1:22" ht="17.25" customHeight="1">
      <c r="A8" s="1074" t="s">
        <v>274</v>
      </c>
      <c r="B8" s="1066" t="s">
        <v>154</v>
      </c>
      <c r="C8" s="1067"/>
      <c r="D8" s="13"/>
      <c r="E8" s="13"/>
      <c r="F8" s="13"/>
      <c r="G8" s="1097" t="s">
        <v>280</v>
      </c>
      <c r="H8" s="1066" t="s">
        <v>162</v>
      </c>
      <c r="I8" s="1067"/>
      <c r="J8" s="13"/>
      <c r="K8" s="13"/>
      <c r="L8" s="13"/>
      <c r="M8" s="1072"/>
      <c r="N8" s="131" t="s">
        <v>257</v>
      </c>
      <c r="O8" s="14"/>
      <c r="P8" s="132" t="s">
        <v>259</v>
      </c>
      <c r="Q8" s="15"/>
      <c r="R8" s="1023"/>
      <c r="S8" s="1024"/>
      <c r="T8" s="1023"/>
      <c r="U8" s="1033"/>
      <c r="V8" s="1034"/>
    </row>
    <row r="9" spans="1:22" ht="17.25" customHeight="1">
      <c r="A9" s="1075"/>
      <c r="B9" s="999" t="s">
        <v>155</v>
      </c>
      <c r="C9" s="1000"/>
      <c r="D9" s="16"/>
      <c r="E9" s="16"/>
      <c r="F9" s="17"/>
      <c r="G9" s="1098"/>
      <c r="H9" s="999" t="s">
        <v>163</v>
      </c>
      <c r="I9" s="1000"/>
      <c r="J9" s="16"/>
      <c r="K9" s="16"/>
      <c r="L9" s="18"/>
      <c r="M9" s="1072"/>
      <c r="N9" s="131" t="s">
        <v>293</v>
      </c>
      <c r="O9" s="19"/>
      <c r="P9" s="132" t="s">
        <v>259</v>
      </c>
      <c r="Q9" s="15"/>
      <c r="R9" s="1023"/>
      <c r="S9" s="1024"/>
      <c r="T9" s="133" t="s">
        <v>180</v>
      </c>
      <c r="U9" s="20"/>
      <c r="V9" s="134" t="s">
        <v>181</v>
      </c>
    </row>
    <row r="10" spans="1:22" ht="17.5" customHeight="1">
      <c r="A10" s="1075"/>
      <c r="B10" s="999" t="s">
        <v>156</v>
      </c>
      <c r="C10" s="1000"/>
      <c r="D10" s="135" t="str">
        <f>IF(D11&amp;D12&amp;D13&amp;D14&amp;D15="","",SUM(D11:D15))</f>
        <v/>
      </c>
      <c r="E10" s="135" t="str">
        <f>IF(E11&amp;E12&amp;E13&amp;E14&amp;E15="","",SUM(E11:E15))</f>
        <v/>
      </c>
      <c r="F10" s="136" t="str">
        <f>IF(F11&amp;F12&amp;F13&amp;F14&amp;F15="","",SUM(F11:F15))</f>
        <v/>
      </c>
      <c r="G10" s="1098"/>
      <c r="H10" s="999" t="s">
        <v>164</v>
      </c>
      <c r="I10" s="1000"/>
      <c r="J10" s="16"/>
      <c r="K10" s="16"/>
      <c r="L10" s="18"/>
      <c r="M10" s="1072"/>
      <c r="N10" s="131" t="s">
        <v>258</v>
      </c>
      <c r="O10" s="14"/>
      <c r="P10" s="132" t="s">
        <v>259</v>
      </c>
      <c r="Q10" s="15"/>
      <c r="R10" s="1023"/>
      <c r="S10" s="1024"/>
      <c r="T10" s="1023"/>
      <c r="U10" s="1033"/>
      <c r="V10" s="1034"/>
    </row>
    <row r="11" spans="1:22" ht="17.5" customHeight="1">
      <c r="A11" s="1075"/>
      <c r="B11" s="137" t="s">
        <v>238</v>
      </c>
      <c r="C11" s="138" t="s">
        <v>249</v>
      </c>
      <c r="D11" s="21"/>
      <c r="E11" s="21"/>
      <c r="F11" s="22"/>
      <c r="G11" s="1098"/>
      <c r="H11" s="999" t="s">
        <v>165</v>
      </c>
      <c r="I11" s="1000"/>
      <c r="J11" s="135" t="str">
        <f>IF(J12&amp;J13="","",SUM(J12,J13))</f>
        <v/>
      </c>
      <c r="K11" s="139" t="str">
        <f>IF(K12&amp;K13="","",SUM(K12,K13))</f>
        <v/>
      </c>
      <c r="L11" s="140" t="str">
        <f>IF(L12&amp;L13="","",SUM(L12,L13))</f>
        <v/>
      </c>
      <c r="M11" s="1072"/>
      <c r="N11" s="131" t="s">
        <v>292</v>
      </c>
      <c r="O11" s="14"/>
      <c r="P11" s="132" t="s">
        <v>259</v>
      </c>
      <c r="Q11" s="15"/>
      <c r="R11" s="1023"/>
      <c r="S11" s="1024"/>
      <c r="T11" s="1023"/>
      <c r="U11" s="1033"/>
      <c r="V11" s="1034"/>
    </row>
    <row r="12" spans="1:22" ht="17.5" customHeight="1">
      <c r="A12" s="1075"/>
      <c r="B12" s="141" t="s">
        <v>239</v>
      </c>
      <c r="C12" s="142" t="s">
        <v>250</v>
      </c>
      <c r="D12" s="23"/>
      <c r="E12" s="23"/>
      <c r="F12" s="24"/>
      <c r="G12" s="1098"/>
      <c r="H12" s="137" t="s">
        <v>247</v>
      </c>
      <c r="I12" s="143" t="s">
        <v>251</v>
      </c>
      <c r="J12" s="21"/>
      <c r="K12" s="21"/>
      <c r="L12" s="25"/>
      <c r="M12" s="1072"/>
      <c r="N12" s="131" t="s">
        <v>361</v>
      </c>
      <c r="O12" s="14"/>
      <c r="P12" s="132" t="s">
        <v>259</v>
      </c>
      <c r="Q12" s="15"/>
      <c r="R12" s="1023"/>
      <c r="S12" s="1024"/>
      <c r="T12" s="1023"/>
      <c r="U12" s="1033"/>
      <c r="V12" s="1034"/>
    </row>
    <row r="13" spans="1:22" ht="17.5" customHeight="1">
      <c r="A13" s="1075"/>
      <c r="B13" s="141" t="s">
        <v>240</v>
      </c>
      <c r="C13" s="26"/>
      <c r="D13" s="23"/>
      <c r="E13" s="23"/>
      <c r="F13" s="24"/>
      <c r="G13" s="1098"/>
      <c r="H13" s="144" t="s">
        <v>254</v>
      </c>
      <c r="I13" s="145" t="s">
        <v>252</v>
      </c>
      <c r="J13" s="27"/>
      <c r="K13" s="27"/>
      <c r="L13" s="28"/>
      <c r="M13" s="1072"/>
      <c r="N13" s="131" t="s">
        <v>294</v>
      </c>
      <c r="O13" s="1012"/>
      <c r="P13" s="1013"/>
      <c r="Q13" s="146"/>
      <c r="R13" s="1012"/>
      <c r="S13" s="1013"/>
      <c r="T13" s="1017" t="s">
        <v>151</v>
      </c>
      <c r="U13" s="1018"/>
      <c r="V13" s="1019"/>
    </row>
    <row r="14" spans="1:22" ht="17.5" customHeight="1">
      <c r="A14" s="1075"/>
      <c r="B14" s="141" t="s">
        <v>241</v>
      </c>
      <c r="C14" s="26"/>
      <c r="D14" s="23"/>
      <c r="E14" s="23"/>
      <c r="F14" s="24"/>
      <c r="G14" s="1098"/>
      <c r="H14" s="999" t="s">
        <v>166</v>
      </c>
      <c r="I14" s="1000"/>
      <c r="J14" s="16"/>
      <c r="K14" s="16"/>
      <c r="L14" s="18"/>
      <c r="M14" s="1072"/>
      <c r="N14" s="29"/>
      <c r="O14" s="30"/>
      <c r="P14" s="31"/>
      <c r="Q14" s="32"/>
      <c r="R14" s="1014"/>
      <c r="S14" s="1047"/>
      <c r="T14" s="1014"/>
      <c r="U14" s="1015"/>
      <c r="V14" s="1016"/>
    </row>
    <row r="15" spans="1:22" ht="17.5" customHeight="1">
      <c r="A15" s="1075"/>
      <c r="B15" s="144" t="s">
        <v>242</v>
      </c>
      <c r="C15" s="33"/>
      <c r="D15" s="27"/>
      <c r="E15" s="27"/>
      <c r="F15" s="34"/>
      <c r="G15" s="1098"/>
      <c r="H15" s="999" t="s">
        <v>167</v>
      </c>
      <c r="I15" s="1000"/>
      <c r="J15" s="16"/>
      <c r="K15" s="16"/>
      <c r="L15" s="18"/>
      <c r="M15" s="1072"/>
      <c r="N15" s="29"/>
      <c r="O15" s="30"/>
      <c r="P15" s="31"/>
      <c r="Q15" s="32"/>
      <c r="R15" s="1014"/>
      <c r="S15" s="1047"/>
      <c r="T15" s="1014"/>
      <c r="U15" s="1015"/>
      <c r="V15" s="1016"/>
    </row>
    <row r="16" spans="1:22" ht="17.5" customHeight="1">
      <c r="A16" s="1075"/>
      <c r="B16" s="999" t="s">
        <v>235</v>
      </c>
      <c r="C16" s="1000"/>
      <c r="D16" s="16"/>
      <c r="E16" s="16"/>
      <c r="F16" s="17"/>
      <c r="G16" s="1098"/>
      <c r="H16" s="999" t="s">
        <v>168</v>
      </c>
      <c r="I16" s="1000"/>
      <c r="J16" s="16"/>
      <c r="K16" s="16"/>
      <c r="L16" s="18"/>
      <c r="M16" s="1072"/>
      <c r="N16" s="29"/>
      <c r="O16" s="30"/>
      <c r="P16" s="31"/>
      <c r="Q16" s="32"/>
      <c r="R16" s="1014"/>
      <c r="S16" s="1047"/>
      <c r="T16" s="1014"/>
      <c r="U16" s="1015"/>
      <c r="V16" s="1016"/>
    </row>
    <row r="17" spans="1:22" ht="17.5" customHeight="1" thickBot="1">
      <c r="A17" s="1075"/>
      <c r="B17" s="999" t="s">
        <v>236</v>
      </c>
      <c r="C17" s="1000"/>
      <c r="D17" s="16"/>
      <c r="E17" s="16"/>
      <c r="F17" s="17"/>
      <c r="G17" s="1098"/>
      <c r="H17" s="999" t="s">
        <v>169</v>
      </c>
      <c r="I17" s="1000"/>
      <c r="J17" s="35"/>
      <c r="K17" s="35"/>
      <c r="L17" s="35"/>
      <c r="M17" s="1072"/>
      <c r="N17" s="36"/>
      <c r="O17" s="37"/>
      <c r="P17" s="38"/>
      <c r="Q17" s="39"/>
      <c r="R17" s="1028"/>
      <c r="S17" s="1029"/>
      <c r="T17" s="1028"/>
      <c r="U17" s="1088"/>
      <c r="V17" s="1089"/>
    </row>
    <row r="18" spans="1:22" ht="17.5" customHeight="1">
      <c r="A18" s="1075"/>
      <c r="B18" s="999" t="s">
        <v>237</v>
      </c>
      <c r="C18" s="1000"/>
      <c r="D18" s="40"/>
      <c r="E18" s="40"/>
      <c r="F18" s="41"/>
      <c r="G18" s="1098"/>
      <c r="H18" s="999" t="s">
        <v>170</v>
      </c>
      <c r="I18" s="1000"/>
      <c r="J18" s="16"/>
      <c r="K18" s="16"/>
      <c r="L18" s="18"/>
      <c r="M18" s="1072"/>
      <c r="N18" s="1082" t="s">
        <v>290</v>
      </c>
      <c r="O18" s="1082"/>
      <c r="P18" s="1082"/>
      <c r="Q18" s="1082"/>
      <c r="R18" s="1082"/>
      <c r="S18" s="1082"/>
      <c r="T18" s="1082"/>
      <c r="U18" s="1082"/>
      <c r="V18" s="1082"/>
    </row>
    <row r="19" spans="1:22" ht="17.5" customHeight="1" thickBot="1">
      <c r="A19" s="1075"/>
      <c r="B19" s="1030"/>
      <c r="C19" s="1031"/>
      <c r="D19" s="40"/>
      <c r="E19" s="40"/>
      <c r="F19" s="41"/>
      <c r="G19" s="1098"/>
      <c r="H19" s="999" t="s">
        <v>171</v>
      </c>
      <c r="I19" s="1000"/>
      <c r="J19" s="16"/>
      <c r="K19" s="16"/>
      <c r="L19" s="18"/>
      <c r="M19" s="1072"/>
      <c r="N19" s="1032" t="s">
        <v>374</v>
      </c>
      <c r="O19" s="1032"/>
      <c r="P19" s="1032"/>
      <c r="Q19" s="1032"/>
      <c r="R19" s="1032"/>
      <c r="S19" s="1032"/>
      <c r="T19" s="1032"/>
      <c r="U19" s="1032"/>
      <c r="V19" s="1032"/>
    </row>
    <row r="20" spans="1:22" ht="17.5" customHeight="1">
      <c r="A20" s="1075"/>
      <c r="B20" s="1030"/>
      <c r="C20" s="1031"/>
      <c r="D20" s="40"/>
      <c r="E20" s="40"/>
      <c r="F20" s="41"/>
      <c r="G20" s="1098"/>
      <c r="H20" s="999" t="s">
        <v>172</v>
      </c>
      <c r="I20" s="1000"/>
      <c r="J20" s="40"/>
      <c r="K20" s="40"/>
      <c r="L20" s="42"/>
      <c r="M20" s="1072"/>
      <c r="N20" s="1083" t="s">
        <v>291</v>
      </c>
      <c r="O20" s="1084"/>
      <c r="P20" s="1084"/>
      <c r="Q20" s="1084"/>
      <c r="R20" s="1084"/>
      <c r="S20" s="1084"/>
      <c r="T20" s="1084"/>
      <c r="U20" s="1084"/>
      <c r="V20" s="1085"/>
    </row>
    <row r="21" spans="1:22" ht="17.5" customHeight="1" thickBot="1">
      <c r="A21" s="1075"/>
      <c r="B21" s="1005"/>
      <c r="C21" s="1006"/>
      <c r="D21" s="16"/>
      <c r="E21" s="16"/>
      <c r="F21" s="17"/>
      <c r="G21" s="1098"/>
      <c r="H21" s="1005"/>
      <c r="I21" s="1006"/>
      <c r="J21" s="43"/>
      <c r="K21" s="43"/>
      <c r="L21" s="44"/>
      <c r="M21" s="1072"/>
      <c r="N21" s="991"/>
      <c r="O21" s="992"/>
      <c r="P21" s="992"/>
      <c r="Q21" s="992"/>
      <c r="R21" s="992"/>
      <c r="S21" s="992"/>
      <c r="T21" s="992"/>
      <c r="U21" s="992"/>
      <c r="V21" s="993"/>
    </row>
    <row r="22" spans="1:22" ht="17.5" customHeight="1" thickBot="1">
      <c r="A22" s="1076"/>
      <c r="B22" s="997" t="s">
        <v>278</v>
      </c>
      <c r="C22" s="998"/>
      <c r="D22" s="147" t="str">
        <f>IF(D8&amp;D9&amp;D10&amp;D16&amp;D17&amp;D18&amp;D19&amp;D20&amp;D21="","",SUM(D8:D10,D16:D21))</f>
        <v/>
      </c>
      <c r="E22" s="147" t="str">
        <f>IF(E8&amp;E9&amp;E10&amp;E16&amp;E17&amp;E18&amp;E19&amp;E20&amp;E21="","",SUM(E8:E10,E16:E21))</f>
        <v/>
      </c>
      <c r="F22" s="147" t="str">
        <f>IF(F8&amp;F9&amp;F10&amp;F16&amp;F17&amp;F18&amp;F19&amp;F20&amp;F21="","",SUM(F8:F10,F16:F21))</f>
        <v/>
      </c>
      <c r="G22" s="1099"/>
      <c r="H22" s="997" t="s">
        <v>246</v>
      </c>
      <c r="I22" s="998"/>
      <c r="J22" s="147" t="str">
        <f>IF(J8&amp;J9&amp;J10&amp;J11&amp;J14&amp;J15&amp;J16&amp;J17&amp;J18&amp;J19&amp;J20&amp;J21="","",SUM(J8:J11,J14:J21))</f>
        <v/>
      </c>
      <c r="K22" s="147" t="str">
        <f>IF(K8&amp;K9&amp;K10&amp;K11&amp;K14&amp;K15&amp;K16&amp;K17&amp;K18&amp;K19&amp;K20&amp;K21="","",SUM(K8:K11,K14:K21))</f>
        <v/>
      </c>
      <c r="L22" s="147" t="str">
        <f>IF(L8&amp;L9&amp;L10&amp;L11&amp;L14&amp;L15&amp;L16&amp;L17&amp;L18&amp;L19&amp;L20&amp;L21="","",SUM(L8:L11,L14:L21))</f>
        <v/>
      </c>
      <c r="M22" s="1072"/>
      <c r="N22" s="991"/>
      <c r="O22" s="992"/>
      <c r="P22" s="992"/>
      <c r="Q22" s="992"/>
      <c r="R22" s="992"/>
      <c r="S22" s="992"/>
      <c r="T22" s="992"/>
      <c r="U22" s="992"/>
      <c r="V22" s="993"/>
    </row>
    <row r="23" spans="1:22" ht="17.5" customHeight="1">
      <c r="A23" s="1074" t="s">
        <v>275</v>
      </c>
      <c r="B23" s="1066" t="s">
        <v>157</v>
      </c>
      <c r="C23" s="1067"/>
      <c r="D23" s="148" t="str">
        <f>IF(D24&amp;D25&amp;D26&amp;D27="","",SUM(D24,D25,D26,D27))</f>
        <v/>
      </c>
      <c r="E23" s="148" t="str">
        <f>IF(E24&amp;E25&amp;E26&amp;E27="","",SUM(E24,E25,E26,E27))</f>
        <v/>
      </c>
      <c r="F23" s="149" t="str">
        <f>IF(F24&amp;F25&amp;F26&amp;F27="","",SUM(F24,F25,F26,F27))</f>
        <v/>
      </c>
      <c r="G23" s="1097" t="s">
        <v>286</v>
      </c>
      <c r="H23" s="1100" t="s">
        <v>281</v>
      </c>
      <c r="I23" s="1101"/>
      <c r="J23" s="45"/>
      <c r="K23" s="45"/>
      <c r="L23" s="45"/>
      <c r="M23" s="1072"/>
      <c r="N23" s="991"/>
      <c r="O23" s="992"/>
      <c r="P23" s="992"/>
      <c r="Q23" s="992"/>
      <c r="R23" s="992"/>
      <c r="S23" s="992"/>
      <c r="T23" s="992"/>
      <c r="U23" s="992"/>
      <c r="V23" s="993"/>
    </row>
    <row r="24" spans="1:22" ht="17.5" customHeight="1">
      <c r="A24" s="1075"/>
      <c r="B24" s="137" t="s">
        <v>247</v>
      </c>
      <c r="C24" s="46"/>
      <c r="D24" s="21"/>
      <c r="E24" s="21"/>
      <c r="F24" s="22"/>
      <c r="G24" s="1098"/>
      <c r="H24" s="1106" t="s">
        <v>282</v>
      </c>
      <c r="I24" s="1107"/>
      <c r="J24" s="45"/>
      <c r="K24" s="45"/>
      <c r="L24" s="45"/>
      <c r="M24" s="1072"/>
      <c r="N24" s="991"/>
      <c r="O24" s="992"/>
      <c r="P24" s="992"/>
      <c r="Q24" s="992"/>
      <c r="R24" s="992"/>
      <c r="S24" s="992"/>
      <c r="T24" s="992"/>
      <c r="U24" s="992"/>
      <c r="V24" s="993"/>
    </row>
    <row r="25" spans="1:22" ht="17.5" customHeight="1">
      <c r="A25" s="1075"/>
      <c r="B25" s="141" t="s">
        <v>248</v>
      </c>
      <c r="C25" s="26"/>
      <c r="D25" s="23"/>
      <c r="E25" s="23"/>
      <c r="F25" s="24"/>
      <c r="G25" s="1098"/>
      <c r="H25" s="999" t="s">
        <v>283</v>
      </c>
      <c r="I25" s="1000"/>
      <c r="J25" s="16"/>
      <c r="K25" s="16"/>
      <c r="L25" s="18"/>
      <c r="M25" s="1072"/>
      <c r="N25" s="991"/>
      <c r="O25" s="992"/>
      <c r="P25" s="992"/>
      <c r="Q25" s="992"/>
      <c r="R25" s="992"/>
      <c r="S25" s="992"/>
      <c r="T25" s="992"/>
      <c r="U25" s="992"/>
      <c r="V25" s="993"/>
    </row>
    <row r="26" spans="1:22" ht="17.5" customHeight="1">
      <c r="A26" s="1075"/>
      <c r="B26" s="141" t="s">
        <v>268</v>
      </c>
      <c r="C26" s="26"/>
      <c r="D26" s="23"/>
      <c r="E26" s="23"/>
      <c r="F26" s="24"/>
      <c r="G26" s="1098"/>
      <c r="H26" s="999" t="s">
        <v>284</v>
      </c>
      <c r="I26" s="1000"/>
      <c r="J26" s="16"/>
      <c r="K26" s="16"/>
      <c r="L26" s="18"/>
      <c r="M26" s="1072"/>
      <c r="N26" s="991"/>
      <c r="O26" s="992"/>
      <c r="P26" s="992"/>
      <c r="Q26" s="992"/>
      <c r="R26" s="992"/>
      <c r="S26" s="992"/>
      <c r="T26" s="992"/>
      <c r="U26" s="992"/>
      <c r="V26" s="993"/>
    </row>
    <row r="27" spans="1:22" ht="17.5" customHeight="1">
      <c r="A27" s="1075"/>
      <c r="B27" s="144" t="s">
        <v>269</v>
      </c>
      <c r="C27" s="33"/>
      <c r="D27" s="27"/>
      <c r="E27" s="27"/>
      <c r="F27" s="34"/>
      <c r="G27" s="1098"/>
      <c r="H27" s="999" t="s">
        <v>285</v>
      </c>
      <c r="I27" s="1000"/>
      <c r="J27" s="35"/>
      <c r="K27" s="35"/>
      <c r="L27" s="35"/>
      <c r="M27" s="1072"/>
      <c r="N27" s="991"/>
      <c r="O27" s="992"/>
      <c r="P27" s="992"/>
      <c r="Q27" s="992"/>
      <c r="R27" s="992"/>
      <c r="S27" s="992"/>
      <c r="T27" s="992"/>
      <c r="U27" s="992"/>
      <c r="V27" s="993"/>
    </row>
    <row r="28" spans="1:22" ht="17.5" customHeight="1">
      <c r="A28" s="1075"/>
      <c r="B28" s="999" t="s">
        <v>158</v>
      </c>
      <c r="C28" s="1000"/>
      <c r="D28" s="16"/>
      <c r="E28" s="16"/>
      <c r="F28" s="17"/>
      <c r="G28" s="1098"/>
      <c r="H28" s="999" t="s">
        <v>287</v>
      </c>
      <c r="I28" s="1000"/>
      <c r="J28" s="16"/>
      <c r="K28" s="16"/>
      <c r="L28" s="18"/>
      <c r="M28" s="1072"/>
      <c r="N28" s="1035"/>
      <c r="O28" s="1036"/>
      <c r="P28" s="1036"/>
      <c r="Q28" s="1036"/>
      <c r="R28" s="1036"/>
      <c r="S28" s="1036"/>
      <c r="T28" s="1036"/>
      <c r="U28" s="1036"/>
      <c r="V28" s="1037"/>
    </row>
    <row r="29" spans="1:22" ht="17.5" customHeight="1">
      <c r="A29" s="1075"/>
      <c r="B29" s="999" t="s">
        <v>159</v>
      </c>
      <c r="C29" s="1000"/>
      <c r="D29" s="135" t="str">
        <f>IF(D30&amp;D31="","",SUM(D30,D31))</f>
        <v/>
      </c>
      <c r="E29" s="135" t="str">
        <f>IF(E30&amp;E31="","",SUM(E30,E31))</f>
        <v/>
      </c>
      <c r="F29" s="136" t="str">
        <f>IF(F30&amp;F31="","",SUM(F30,F31))</f>
        <v/>
      </c>
      <c r="G29" s="1098"/>
      <c r="H29" s="999" t="s">
        <v>173</v>
      </c>
      <c r="I29" s="1000"/>
      <c r="J29" s="16"/>
      <c r="K29" s="16"/>
      <c r="L29" s="18"/>
      <c r="M29" s="1072"/>
      <c r="N29" s="985" t="s">
        <v>403</v>
      </c>
      <c r="O29" s="986"/>
      <c r="P29" s="986"/>
      <c r="Q29" s="986"/>
      <c r="R29" s="986"/>
      <c r="S29" s="986"/>
      <c r="T29" s="986"/>
      <c r="U29" s="986"/>
      <c r="V29" s="987"/>
    </row>
    <row r="30" spans="1:22" ht="17.5" customHeight="1">
      <c r="A30" s="1075"/>
      <c r="B30" s="137" t="s">
        <v>253</v>
      </c>
      <c r="C30" s="143" t="s">
        <v>308</v>
      </c>
      <c r="D30" s="21"/>
      <c r="E30" s="21"/>
      <c r="F30" s="22"/>
      <c r="G30" s="1098"/>
      <c r="H30" s="999" t="s">
        <v>174</v>
      </c>
      <c r="I30" s="1000"/>
      <c r="J30" s="35"/>
      <c r="K30" s="35"/>
      <c r="L30" s="35"/>
      <c r="M30" s="1072"/>
      <c r="N30" s="988" t="s">
        <v>404</v>
      </c>
      <c r="O30" s="989"/>
      <c r="P30" s="989"/>
      <c r="Q30" s="989"/>
      <c r="R30" s="989"/>
      <c r="S30" s="989"/>
      <c r="T30" s="989"/>
      <c r="U30" s="989"/>
      <c r="V30" s="990"/>
    </row>
    <row r="31" spans="1:22" ht="17.5" customHeight="1">
      <c r="A31" s="1075"/>
      <c r="B31" s="144" t="s">
        <v>270</v>
      </c>
      <c r="C31" s="145" t="s">
        <v>309</v>
      </c>
      <c r="D31" s="27"/>
      <c r="E31" s="27"/>
      <c r="F31" s="34"/>
      <c r="G31" s="1098"/>
      <c r="H31" s="999" t="s">
        <v>175</v>
      </c>
      <c r="I31" s="1000"/>
      <c r="J31" s="16"/>
      <c r="K31" s="16"/>
      <c r="L31" s="18"/>
      <c r="M31" s="1072"/>
      <c r="N31" s="991"/>
      <c r="O31" s="992"/>
      <c r="P31" s="992"/>
      <c r="Q31" s="992"/>
      <c r="R31" s="992"/>
      <c r="S31" s="992"/>
      <c r="T31" s="992"/>
      <c r="U31" s="992"/>
      <c r="V31" s="993"/>
    </row>
    <row r="32" spans="1:22" ht="17.5" customHeight="1">
      <c r="A32" s="1075"/>
      <c r="B32" s="999" t="s">
        <v>160</v>
      </c>
      <c r="C32" s="1000"/>
      <c r="D32" s="40"/>
      <c r="E32" s="40"/>
      <c r="F32" s="41"/>
      <c r="G32" s="1098"/>
      <c r="H32" s="999" t="s">
        <v>362</v>
      </c>
      <c r="I32" s="1000"/>
      <c r="J32" s="16"/>
      <c r="K32" s="16"/>
      <c r="L32" s="18"/>
      <c r="M32" s="1072"/>
      <c r="N32" s="991"/>
      <c r="O32" s="992"/>
      <c r="P32" s="992"/>
      <c r="Q32" s="992"/>
      <c r="R32" s="992"/>
      <c r="S32" s="992"/>
      <c r="T32" s="992"/>
      <c r="U32" s="992"/>
      <c r="V32" s="993"/>
    </row>
    <row r="33" spans="1:22" ht="17.5" customHeight="1">
      <c r="A33" s="1075"/>
      <c r="B33" s="999" t="s">
        <v>161</v>
      </c>
      <c r="C33" s="1000"/>
      <c r="D33" s="40"/>
      <c r="E33" s="40"/>
      <c r="F33" s="41"/>
      <c r="G33" s="1098"/>
      <c r="H33" s="999" t="s">
        <v>363</v>
      </c>
      <c r="I33" s="1000"/>
      <c r="J33" s="16"/>
      <c r="K33" s="16"/>
      <c r="L33" s="18"/>
      <c r="M33" s="1072"/>
      <c r="N33" s="991"/>
      <c r="O33" s="992"/>
      <c r="P33" s="992"/>
      <c r="Q33" s="992"/>
      <c r="R33" s="992"/>
      <c r="S33" s="992"/>
      <c r="T33" s="992"/>
      <c r="U33" s="992"/>
      <c r="V33" s="993"/>
    </row>
    <row r="34" spans="1:22" ht="17.5" customHeight="1" thickBot="1">
      <c r="A34" s="1075"/>
      <c r="B34" s="999" t="s">
        <v>271</v>
      </c>
      <c r="C34" s="1000"/>
      <c r="D34" s="40"/>
      <c r="E34" s="40"/>
      <c r="F34" s="41"/>
      <c r="G34" s="1098"/>
      <c r="H34" s="1086"/>
      <c r="I34" s="1087"/>
      <c r="J34" s="40"/>
      <c r="K34" s="40"/>
      <c r="L34" s="42"/>
      <c r="M34" s="1072"/>
      <c r="N34" s="994"/>
      <c r="O34" s="995"/>
      <c r="P34" s="995"/>
      <c r="Q34" s="995"/>
      <c r="R34" s="995"/>
      <c r="S34" s="995"/>
      <c r="T34" s="995"/>
      <c r="U34" s="995"/>
      <c r="V34" s="996"/>
    </row>
    <row r="35" spans="1:22" ht="17.5" customHeight="1" thickTop="1">
      <c r="A35" s="1075"/>
      <c r="B35" s="999" t="s">
        <v>272</v>
      </c>
      <c r="C35" s="1000"/>
      <c r="D35" s="40"/>
      <c r="E35" s="40"/>
      <c r="F35" s="41"/>
      <c r="G35" s="1098"/>
      <c r="H35" s="1086"/>
      <c r="I35" s="1087"/>
      <c r="J35" s="40"/>
      <c r="K35" s="40"/>
      <c r="L35" s="42"/>
      <c r="M35" s="1072"/>
      <c r="N35" s="193" t="s">
        <v>295</v>
      </c>
      <c r="O35" s="193"/>
      <c r="P35" s="193"/>
      <c r="Q35" s="175"/>
      <c r="R35" s="175"/>
      <c r="S35" s="175"/>
      <c r="T35" s="175"/>
      <c r="U35" s="175"/>
      <c r="V35" s="175"/>
    </row>
    <row r="36" spans="1:22" ht="17.5" customHeight="1">
      <c r="A36" s="1075"/>
      <c r="B36" s="999" t="s">
        <v>273</v>
      </c>
      <c r="C36" s="1000"/>
      <c r="D36" s="40"/>
      <c r="E36" s="40"/>
      <c r="F36" s="41"/>
      <c r="G36" s="1098"/>
      <c r="H36" s="999" t="s">
        <v>176</v>
      </c>
      <c r="I36" s="1000"/>
      <c r="J36" s="16"/>
      <c r="K36" s="150"/>
      <c r="L36" s="18"/>
      <c r="M36" s="1072"/>
      <c r="N36" s="153" t="s">
        <v>296</v>
      </c>
      <c r="O36" s="1121" t="str">
        <f>IF(Ａ表!C75="","",Ａ表!C75)</f>
        <v/>
      </c>
      <c r="P36" s="1121"/>
      <c r="Q36" s="1121"/>
      <c r="R36" s="1121"/>
      <c r="S36" s="1121"/>
      <c r="T36" s="1121"/>
      <c r="U36" s="1121"/>
      <c r="V36" s="1121"/>
    </row>
    <row r="37" spans="1:22" ht="17.5" customHeight="1" thickBot="1">
      <c r="A37" s="1075"/>
      <c r="B37" s="1010"/>
      <c r="C37" s="1011"/>
      <c r="D37" s="16"/>
      <c r="E37" s="16"/>
      <c r="F37" s="17"/>
      <c r="G37" s="1098"/>
      <c r="H37" s="1102" t="s">
        <v>177</v>
      </c>
      <c r="I37" s="1103"/>
      <c r="J37" s="151"/>
      <c r="K37" s="16"/>
      <c r="L37" s="152"/>
      <c r="M37" s="1072"/>
      <c r="N37" s="153" t="s">
        <v>297</v>
      </c>
      <c r="O37" s="1119" t="str">
        <f>IF(Ａ表!C78="","",Ａ表!C78)</f>
        <v/>
      </c>
      <c r="P37" s="1120"/>
      <c r="Q37" s="1120"/>
      <c r="R37" s="1120"/>
      <c r="S37" s="1120"/>
      <c r="T37" s="1120"/>
      <c r="U37" s="1120"/>
      <c r="V37" s="1120"/>
    </row>
    <row r="38" spans="1:22" ht="17.5" customHeight="1" thickBot="1">
      <c r="A38" s="1076"/>
      <c r="B38" s="997" t="s">
        <v>277</v>
      </c>
      <c r="C38" s="998"/>
      <c r="D38" s="147" t="str">
        <f>IF(D23&amp;D28&amp;D29&amp;D32&amp;D33&amp;D34&amp;D35&amp;D36&amp;D37="","",SUM(D23,D28,D29,D32:D37))</f>
        <v/>
      </c>
      <c r="E38" s="147" t="str">
        <f>IF(E23&amp;E28&amp;E29&amp;E32&amp;E33&amp;E34&amp;E35&amp;E36&amp;E37="","",SUM(E23,E28,E29,E32:E37))</f>
        <v/>
      </c>
      <c r="F38" s="147" t="str">
        <f>IF(F23&amp;F28&amp;F29&amp;F32&amp;F33&amp;F34&amp;F35&amp;F36&amp;F37="","",SUM(F23,F28,F29,F32:F37))</f>
        <v/>
      </c>
      <c r="G38" s="1099"/>
      <c r="H38" s="997" t="s">
        <v>300</v>
      </c>
      <c r="I38" s="998"/>
      <c r="J38" s="154" t="str">
        <f>IF(J23&amp;J24&amp;J25&amp;J26&amp;J27&amp;J28&amp;J29&amp;J30&amp;J31&amp;J32&amp;J33&amp;J34&amp;J35&amp;J36&amp;J37="","",SUM(J23:J37))</f>
        <v/>
      </c>
      <c r="K38" s="154" t="str">
        <f>IF(K23&amp;K24&amp;K25&amp;K26&amp;K27&amp;K28&amp;K29&amp;K30&amp;K31&amp;K32&amp;K33&amp;K34&amp;K35&amp;K36&amp;K37="","",SUM(K23:K37))</f>
        <v/>
      </c>
      <c r="L38" s="155" t="str">
        <f>IF(L23&amp;L24&amp;L25&amp;L26&amp;L27&amp;L28&amp;L29&amp;L30&amp;L31&amp;L32&amp;L33&amp;L34&amp;L35&amp;L36&amp;L37="","",SUM(L23:L37))</f>
        <v/>
      </c>
      <c r="M38" s="1072"/>
      <c r="N38" s="153"/>
      <c r="O38" s="1122" t="str">
        <f>IF(Ａ表!B79="","",Ａ表!B79)</f>
        <v/>
      </c>
      <c r="P38" s="1122"/>
      <c r="Q38" s="1122"/>
      <c r="R38" s="1122"/>
      <c r="S38" s="1122"/>
      <c r="T38" s="1122"/>
      <c r="U38" s="1122"/>
      <c r="V38" s="1122"/>
    </row>
    <row r="39" spans="1:22" ht="17.5" customHeight="1" thickBot="1">
      <c r="A39" s="156" t="s">
        <v>279</v>
      </c>
      <c r="B39" s="997" t="s">
        <v>276</v>
      </c>
      <c r="C39" s="998"/>
      <c r="D39" s="157" t="str">
        <f>IF(D22&amp;D38="","",IF(D22="",D38,IF(D38="",D22,SUM(D22,D38))))</f>
        <v/>
      </c>
      <c r="E39" s="157" t="str">
        <f>IF(E22&amp;E38="","",IF(E22="",E38,IF(E38="",E22,SUM(E22,E38))))</f>
        <v/>
      </c>
      <c r="F39" s="158" t="str">
        <f>IF(F22&amp;F38="","",IF(F22="",F38,IF(F38="",F22,SUM(F22,F38))))</f>
        <v/>
      </c>
      <c r="G39" s="159" t="s">
        <v>289</v>
      </c>
      <c r="H39" s="997" t="s">
        <v>288</v>
      </c>
      <c r="I39" s="998"/>
      <c r="J39" s="154" t="str">
        <f>IF(J22&amp;J38="","",IF(J22="",J38,IF(J38="",J22,SUM(J22,J38))))</f>
        <v/>
      </c>
      <c r="K39" s="154" t="str">
        <f>IF(K22&amp;K38="","",IF(K22="",K38,IF(K38="",K22,SUM(K22,K38))))</f>
        <v/>
      </c>
      <c r="L39" s="154" t="str">
        <f>IF(L22&amp;L38="","",IF(L22="",L38,IF(L38="",L22,SUM(L22,L38))))</f>
        <v/>
      </c>
      <c r="M39" s="1072"/>
      <c r="N39"/>
      <c r="O39" s="1122"/>
      <c r="P39" s="1122"/>
      <c r="Q39" s="1122"/>
      <c r="R39" s="1122"/>
      <c r="S39" s="1122"/>
      <c r="T39" s="1122"/>
      <c r="U39" s="1122"/>
      <c r="V39" s="1122"/>
    </row>
    <row r="40" spans="1:22" ht="4.5" customHeight="1" thickBot="1">
      <c r="A40" s="1007"/>
      <c r="B40" s="1007"/>
      <c r="C40" s="1007"/>
      <c r="D40" s="1007"/>
      <c r="E40" s="1007"/>
      <c r="F40" s="1007"/>
      <c r="G40" s="1007"/>
      <c r="H40" s="1007"/>
      <c r="I40" s="1007"/>
      <c r="J40" s="1007"/>
      <c r="K40" s="1007"/>
      <c r="L40" s="1007"/>
      <c r="M40" s="1064"/>
      <c r="N40" s="1073"/>
      <c r="O40" s="1073"/>
      <c r="P40" s="1073"/>
      <c r="Q40" s="1073"/>
      <c r="R40" s="1073"/>
      <c r="S40" s="1073"/>
      <c r="T40" s="1073"/>
      <c r="U40" s="1073"/>
      <c r="V40" s="1073"/>
    </row>
    <row r="41" spans="1:22" ht="17.5" customHeight="1">
      <c r="A41" s="1008" t="s">
        <v>319</v>
      </c>
      <c r="B41" s="1001"/>
      <c r="C41" s="1002"/>
      <c r="D41" s="161"/>
      <c r="E41" s="47"/>
      <c r="F41" s="166"/>
      <c r="G41" s="1008" t="s">
        <v>320</v>
      </c>
      <c r="H41" s="1001"/>
      <c r="I41" s="1002"/>
      <c r="J41" s="160"/>
      <c r="K41" s="45"/>
      <c r="L41" s="160"/>
      <c r="M41" s="1072"/>
      <c r="N41" s="153" t="s">
        <v>298</v>
      </c>
      <c r="O41" s="1108" t="str">
        <f>IF(Ａ表!C85="","",Ａ表!C85)</f>
        <v/>
      </c>
      <c r="P41" s="1108"/>
      <c r="Q41" s="1108"/>
      <c r="R41" s="1108"/>
      <c r="S41" s="1108"/>
      <c r="T41" s="1108"/>
      <c r="U41" s="1108"/>
      <c r="V41" s="1108"/>
    </row>
    <row r="42" spans="1:22" ht="17.5" customHeight="1">
      <c r="A42" s="1008"/>
      <c r="B42" s="1003"/>
      <c r="C42" s="1004"/>
      <c r="D42" s="161"/>
      <c r="E42" s="47"/>
      <c r="F42" s="162"/>
      <c r="G42" s="1008"/>
      <c r="H42" s="1003"/>
      <c r="I42" s="1004"/>
      <c r="J42" s="163"/>
      <c r="K42" s="35"/>
      <c r="L42" s="163"/>
      <c r="M42" s="1072"/>
      <c r="N42" s="153" t="s">
        <v>383</v>
      </c>
      <c r="O42" s="1108" t="str">
        <f>IF(Ａ表!G85="","",Ａ表!G85)</f>
        <v/>
      </c>
      <c r="P42" s="1108"/>
      <c r="Q42" s="1108"/>
      <c r="R42" s="1108"/>
      <c r="S42" s="1108"/>
      <c r="T42" s="1108"/>
      <c r="U42" s="1108"/>
      <c r="V42" s="1108"/>
    </row>
    <row r="43" spans="1:22" ht="17.5" customHeight="1">
      <c r="A43" s="1008"/>
      <c r="B43" s="1003"/>
      <c r="C43" s="1004"/>
      <c r="D43" s="161"/>
      <c r="E43" s="47"/>
      <c r="F43" s="162"/>
      <c r="G43" s="1008"/>
      <c r="H43" s="1003"/>
      <c r="I43" s="1004"/>
      <c r="J43" s="163"/>
      <c r="K43" s="35"/>
      <c r="L43" s="163"/>
      <c r="M43" s="1072"/>
      <c r="N43" s="194" t="s">
        <v>402</v>
      </c>
      <c r="O43" s="1108" t="str">
        <f>IF(Ａ表!C87="","",Ａ表!C87)</f>
        <v/>
      </c>
      <c r="P43" s="1108"/>
      <c r="Q43" s="1108"/>
      <c r="R43" s="1108"/>
      <c r="S43" s="1108"/>
      <c r="T43" s="1108"/>
      <c r="U43" s="1108"/>
      <c r="V43" s="1108"/>
    </row>
    <row r="44" spans="1:22" ht="17.5" customHeight="1" thickBot="1">
      <c r="A44" s="1008"/>
      <c r="B44" s="1005"/>
      <c r="C44" s="1006"/>
      <c r="D44" s="161"/>
      <c r="E44" s="47"/>
      <c r="F44" s="162"/>
      <c r="G44" s="1008"/>
      <c r="H44" s="1005"/>
      <c r="I44" s="1006"/>
      <c r="J44" s="163"/>
      <c r="K44" s="35"/>
      <c r="L44" s="163"/>
      <c r="M44" s="1072"/>
      <c r="N44"/>
      <c r="O44"/>
      <c r="P44"/>
      <c r="Q44"/>
      <c r="R44"/>
      <c r="S44"/>
      <c r="T44"/>
      <c r="U44"/>
      <c r="V44"/>
    </row>
    <row r="45" spans="1:22" ht="17.5" customHeight="1" thickBot="1">
      <c r="A45" s="1009"/>
      <c r="B45" s="997" t="s">
        <v>301</v>
      </c>
      <c r="C45" s="998"/>
      <c r="D45" s="151"/>
      <c r="E45" s="164" t="str">
        <f>IF(E41&amp;E42&amp;E43&amp;E44="","",SUM(E41:E44))</f>
        <v/>
      </c>
      <c r="F45" s="152"/>
      <c r="G45" s="1009"/>
      <c r="H45" s="997" t="s">
        <v>302</v>
      </c>
      <c r="I45" s="998"/>
      <c r="J45" s="165"/>
      <c r="K45" s="164" t="str">
        <f>IF(K41&amp;K42&amp;K43&amp;K44="","",SUM(K41:K44))</f>
        <v/>
      </c>
      <c r="L45" s="165"/>
      <c r="M45" s="1072"/>
      <c r="N45" s="194" t="s">
        <v>182</v>
      </c>
      <c r="O45" s="194"/>
      <c r="P45" s="194"/>
      <c r="Q45" s="194"/>
      <c r="R45" s="194"/>
      <c r="S45" s="194"/>
      <c r="T45" s="194"/>
      <c r="U45" s="194"/>
      <c r="V45" s="194"/>
    </row>
    <row r="47" spans="1:22">
      <c r="F47" s="1104" t="str">
        <f>IF(AND(D39=J39,E39=K39,F39=L39),"","【！】収入総計－支出総計")</f>
        <v/>
      </c>
      <c r="G47" s="1104"/>
      <c r="H47" s="1104"/>
      <c r="I47" s="1104"/>
      <c r="J47" s="167" t="str">
        <f>IFERROR(IF(D39=J39,"",IF(D39="",-J39,IF(J39="",D39,D39-J39))),"")</f>
        <v/>
      </c>
      <c r="K47" s="167" t="str">
        <f>IFERROR(IF(E39=K39,"",IF(E39="",-K39,IF(K39="",E39,E39-K39))),"")</f>
        <v/>
      </c>
      <c r="L47" s="167" t="str">
        <f>IFERROR(IF(F39=L39,"",IF(F39="",-L39,IF(L39="",F39,F39-L39))),"")</f>
        <v/>
      </c>
    </row>
    <row r="48" spans="1:22">
      <c r="F48" s="1104" t="str">
        <f>IF(AND(D45=J45,E45=K45,F45=L45),"","【！】臨時収入計－臨時支出計")</f>
        <v/>
      </c>
      <c r="G48" s="1104"/>
      <c r="H48" s="1104"/>
      <c r="I48" s="1104"/>
      <c r="J48" s="167" t="str">
        <f>IFERROR(IF(D45=J45,"",IF(D45="",-J45,IF(J45="",D45,D45-J45))),"")</f>
        <v/>
      </c>
      <c r="K48" s="167" t="str">
        <f>IFERROR(IF(E45=K45,"",IF(E45="",-K45,IF(K45="",E45,E45-K45))),"")</f>
        <v/>
      </c>
      <c r="L48" s="167" t="str">
        <f>IFERROR(IF(F45=L45,"",IF(F45="",-L45,IF(L45="",F45,F45-L45))),"")</f>
        <v/>
      </c>
    </row>
  </sheetData>
  <sheetProtection sheet="1" formatCells="0"/>
  <customSheetViews>
    <customSheetView guid="{32D26747-25A5-4824-9A1C-50396F4B5892}" showGridLines="0" showRowCol="0">
      <selection activeCell="D8" sqref="D8"/>
      <pageMargins left="0.59055118110236227" right="0.39370078740157483" top="0.59055118110236227" bottom="0.19685039370078741" header="0.51181102362204722" footer="0"/>
      <pageSetup paperSize="8" scale="115" orientation="landscape"/>
      <headerFooter alignWithMargins="0"/>
    </customSheetView>
  </customSheetViews>
  <mergeCells count="132">
    <mergeCell ref="O38:V39"/>
    <mergeCell ref="F47:I47"/>
    <mergeCell ref="F48:I48"/>
    <mergeCell ref="E1:G3"/>
    <mergeCell ref="H26:I26"/>
    <mergeCell ref="H24:I24"/>
    <mergeCell ref="H38:I38"/>
    <mergeCell ref="O43:V43"/>
    <mergeCell ref="G41:G45"/>
    <mergeCell ref="T14:V14"/>
    <mergeCell ref="H14:I14"/>
    <mergeCell ref="H15:I15"/>
    <mergeCell ref="H16:I16"/>
    <mergeCell ref="R12:S12"/>
    <mergeCell ref="R11:S11"/>
    <mergeCell ref="T12:V12"/>
    <mergeCell ref="R14:S14"/>
    <mergeCell ref="S1:T1"/>
    <mergeCell ref="S2:T3"/>
    <mergeCell ref="O41:V41"/>
    <mergeCell ref="O42:V42"/>
    <mergeCell ref="O36:V36"/>
    <mergeCell ref="A2:D3"/>
    <mergeCell ref="U2:V3"/>
    <mergeCell ref="Q2:Q3"/>
    <mergeCell ref="D6:E6"/>
    <mergeCell ref="H27:I27"/>
    <mergeCell ref="G8:G22"/>
    <mergeCell ref="G23:G38"/>
    <mergeCell ref="H36:I36"/>
    <mergeCell ref="A23:A38"/>
    <mergeCell ref="B8:C8"/>
    <mergeCell ref="B28:C28"/>
    <mergeCell ref="B29:C29"/>
    <mergeCell ref="H32:I32"/>
    <mergeCell ref="H23:I23"/>
    <mergeCell ref="B34:C34"/>
    <mergeCell ref="B35:C35"/>
    <mergeCell ref="B23:C23"/>
    <mergeCell ref="H37:I37"/>
    <mergeCell ref="R10:S10"/>
    <mergeCell ref="H34:I34"/>
    <mergeCell ref="H29:I29"/>
    <mergeCell ref="B22:C22"/>
    <mergeCell ref="H20:I20"/>
    <mergeCell ref="B32:C32"/>
    <mergeCell ref="A8:A22"/>
    <mergeCell ref="H17:I17"/>
    <mergeCell ref="R15:S15"/>
    <mergeCell ref="O13:P13"/>
    <mergeCell ref="T6:V6"/>
    <mergeCell ref="R6:S6"/>
    <mergeCell ref="B33:C33"/>
    <mergeCell ref="H33:I33"/>
    <mergeCell ref="H31:I31"/>
    <mergeCell ref="H30:I30"/>
    <mergeCell ref="N18:V18"/>
    <mergeCell ref="N20:V20"/>
    <mergeCell ref="H25:I25"/>
    <mergeCell ref="H22:I22"/>
    <mergeCell ref="H28:I28"/>
    <mergeCell ref="T17:V17"/>
    <mergeCell ref="A1:D1"/>
    <mergeCell ref="N1:P3"/>
    <mergeCell ref="J1:M3"/>
    <mergeCell ref="R16:S16"/>
    <mergeCell ref="T7:V7"/>
    <mergeCell ref="T10:V10"/>
    <mergeCell ref="J6:K6"/>
    <mergeCell ref="T11:V11"/>
    <mergeCell ref="U1:V1"/>
    <mergeCell ref="R1:R3"/>
    <mergeCell ref="O6:P6"/>
    <mergeCell ref="A6:C6"/>
    <mergeCell ref="A4:D4"/>
    <mergeCell ref="B5:F5"/>
    <mergeCell ref="E4:V4"/>
    <mergeCell ref="B10:C10"/>
    <mergeCell ref="H5:L5"/>
    <mergeCell ref="H8:I8"/>
    <mergeCell ref="H9:I9"/>
    <mergeCell ref="R9:S9"/>
    <mergeCell ref="G6:I6"/>
    <mergeCell ref="N5:V5"/>
    <mergeCell ref="B9:C9"/>
    <mergeCell ref="M5:M45"/>
    <mergeCell ref="R13:S13"/>
    <mergeCell ref="T15:V15"/>
    <mergeCell ref="T13:V13"/>
    <mergeCell ref="H11:I11"/>
    <mergeCell ref="B16:C16"/>
    <mergeCell ref="H21:I21"/>
    <mergeCell ref="G7:I7"/>
    <mergeCell ref="R8:S8"/>
    <mergeCell ref="O7:P7"/>
    <mergeCell ref="R7:S7"/>
    <mergeCell ref="A7:C7"/>
    <mergeCell ref="H19:I19"/>
    <mergeCell ref="R17:S17"/>
    <mergeCell ref="B20:C20"/>
    <mergeCell ref="N19:V19"/>
    <mergeCell ref="B17:C17"/>
    <mergeCell ref="B19:C19"/>
    <mergeCell ref="H18:I18"/>
    <mergeCell ref="B21:C21"/>
    <mergeCell ref="B18:C18"/>
    <mergeCell ref="T8:V8"/>
    <mergeCell ref="N21:V28"/>
    <mergeCell ref="T16:V16"/>
    <mergeCell ref="H10:I10"/>
    <mergeCell ref="N29:V29"/>
    <mergeCell ref="N30:V30"/>
    <mergeCell ref="N31:V34"/>
    <mergeCell ref="B38:C38"/>
    <mergeCell ref="B45:C45"/>
    <mergeCell ref="B36:C36"/>
    <mergeCell ref="B39:C39"/>
    <mergeCell ref="B41:C41"/>
    <mergeCell ref="B42:C42"/>
    <mergeCell ref="H41:I41"/>
    <mergeCell ref="H42:I42"/>
    <mergeCell ref="H39:I39"/>
    <mergeCell ref="H44:I44"/>
    <mergeCell ref="H43:I43"/>
    <mergeCell ref="H45:I45"/>
    <mergeCell ref="A40:L40"/>
    <mergeCell ref="A41:A45"/>
    <mergeCell ref="B43:C43"/>
    <mergeCell ref="B44:C44"/>
    <mergeCell ref="B37:C37"/>
    <mergeCell ref="N40:V40"/>
    <mergeCell ref="H35:I35"/>
  </mergeCells>
  <phoneticPr fontId="4"/>
  <conditionalFormatting sqref="J39">
    <cfRule type="expression" dxfId="2" priority="3" stopIfTrue="1">
      <formula>$D$39&lt;&gt;$J$39</formula>
    </cfRule>
  </conditionalFormatting>
  <conditionalFormatting sqref="K39">
    <cfRule type="expression" dxfId="1" priority="2" stopIfTrue="1">
      <formula>$E$39&lt;&gt;$K$39</formula>
    </cfRule>
  </conditionalFormatting>
  <conditionalFormatting sqref="K45">
    <cfRule type="expression" dxfId="0" priority="1" stopIfTrue="1">
      <formula>$E$45&lt;&gt;$K$45</formula>
    </cfRule>
  </conditionalFormatting>
  <dataValidations disablePrompts="1" count="1">
    <dataValidation type="whole" errorStyle="warning" operator="greaterThanOrEqual" allowBlank="1" showInputMessage="1" showErrorMessage="1" error="0以上の金額を入力してください" sqref="D41:F45 J41:L45 D8:F39 J8:L39" xr:uid="{00000000-0002-0000-0300-000000000000}">
      <formula1>0</formula1>
    </dataValidation>
  </dataValidations>
  <pageMargins left="0.59055118110236227" right="0.39370078740157483" top="0.59055118110236227" bottom="0.19685039370078741" header="0.51181102362204722" footer="0"/>
  <pageSetup paperSize="8" scale="115" orientation="landscape"/>
  <headerFooter alignWithMargins="0"/>
  <drawing r:id="rId1"/>
  <picture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readme</vt:lpstr>
      <vt:lpstr>Ａ表</vt:lpstr>
      <vt:lpstr>Ｂ表</vt:lpstr>
      <vt:lpstr>Ｃ表</vt:lpstr>
      <vt:lpstr>Ａ表!Print_Area</vt:lpstr>
      <vt:lpstr>Ｂ表!Print_Area</vt:lpstr>
      <vt:lpstr>Ｃ表!Print_Area</vt:lpstr>
      <vt:lpstr>readme!Print_Area</vt:lpstr>
      <vt:lpstr>年度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dc:creator>
  <cp:lastModifiedBy>Tai Takata</cp:lastModifiedBy>
  <cp:lastPrinted>2019-03-08T09:16:53Z</cp:lastPrinted>
  <dcterms:created xsi:type="dcterms:W3CDTF">2005-02-17T03:24:59Z</dcterms:created>
  <dcterms:modified xsi:type="dcterms:W3CDTF">2024-03-06T01:43:41Z</dcterms:modified>
</cp:coreProperties>
</file>